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65386" windowWidth="16485" windowHeight="9840" activeTab="8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 fullPrecision="0"/>
</workbook>
</file>

<file path=xl/sharedStrings.xml><?xml version="1.0" encoding="utf-8"?>
<sst xmlns="http://schemas.openxmlformats.org/spreadsheetml/2006/main" count="308" uniqueCount="232">
  <si>
    <t>单位:元</t>
  </si>
  <si>
    <t>收  入</t>
  </si>
  <si>
    <t>支  出</t>
  </si>
  <si>
    <t>项  目</t>
  </si>
  <si>
    <t>预算数</t>
  </si>
  <si>
    <t>项  目</t>
  </si>
  <si>
    <t>合计</t>
  </si>
  <si>
    <t>一般公共预算财政拨款</t>
  </si>
  <si>
    <t>一、本年收入合计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</si>
  <si>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</si>
  <si>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</si>
  <si>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</si>
  <si>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</si>
  <si>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</si>
  <si>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</si>
  <si>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</si>
  <si>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</si>
  <si>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</si>
  <si>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>（一）一般公共预算财政拨款</t>
  </si>
  <si>
    <t xml:space="preserve"> 科学技术支出</t>
  </si>
  <si>
    <t>（二）政府性基金预算财政拨款</t>
  </si>
  <si>
    <t xml:space="preserve"> 文化体育与传媒支出</t>
  </si>
  <si>
    <t>（三）国有资本经营预算</t>
  </si>
  <si>
    <t xml:space="preserve"> 社会保障和就业支出</t>
  </si>
  <si>
    <t xml:space="preserve"> 社会保险基金支出</t>
  </si>
  <si>
    <t xml:space="preserve"> 医疗卫生与计划生育支出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</si>
  <si>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</si>
  <si>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</si>
  <si>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</si>
  <si>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</si>
  <si>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</si>
  <si>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</si>
  <si>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</si>
  <si>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</si>
  <si>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</si>
  <si>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</si>
  <si>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</si>
  <si>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</si>
  <si>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</si>
  <si>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</si>
  <si>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</si>
  <si>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</si>
  <si>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</si>
  <si>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</si>
  <si>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</si>
  <si>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收入总计</t>
  </si>
  <si>
    <t xml:space="preserve">   支出总计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</si>
  <si>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</si>
  <si>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</si>
  <si>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</si>
  <si>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</si>
  <si>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</si>
  <si>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</si>
  <si>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</si>
  <si>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</si>
  <si>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</si>
  <si>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</si>
  <si>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</si>
  <si>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</si>
  <si>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</si>
  <si>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</si>
  <si>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</si>
  <si>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</si>
  <si>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</si>
  <si>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</si>
  <si>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国有资本经营预算支出</t>
  </si>
  <si>
    <t>一般公共预算财政拨款收入</t>
  </si>
  <si>
    <t>政府性基金预算财政拨款收入</t>
  </si>
  <si>
    <t>外交支出</t>
  </si>
  <si>
    <t>国有资本经营预算财政拨款收入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</si>
  <si>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</si>
  <si>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</si>
  <si>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</si>
  <si>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</si>
  <si>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</si>
  <si>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</si>
  <si>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</si>
  <si>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</si>
  <si>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</si>
  <si>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</si>
  <si>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</si>
  <si>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</si>
  <si>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</si>
  <si>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</si>
  <si>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</si>
  <si>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</si>
  <si>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</si>
  <si>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</si>
  <si>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</si>
  <si>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</si>
  <si>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</si>
  <si>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</si>
  <si>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</si>
  <si>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</si>
  <si>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</si>
  <si>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</si>
  <si>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</si>
  <si>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</si>
  <si>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</si>
  <si>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</si>
  <si>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</si>
  <si>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</si>
  <si>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</si>
  <si>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</si>
  <si>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</si>
  <si>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</si>
  <si>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</si>
  <si>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 xml:space="preserve">   合计</t>
  </si>
  <si>
    <t>公开表9</t>
  </si>
  <si>
    <t>编号</t>
  </si>
  <si>
    <t>工作表名</t>
  </si>
  <si>
    <t>国资经营预算拨款</t>
  </si>
  <si>
    <t>上级补助收入</t>
  </si>
  <si>
    <t>附属单位上缴收入</t>
  </si>
  <si>
    <t>一、本年收入合计</t>
  </si>
  <si>
    <t>一、本年支出合计</t>
  </si>
  <si>
    <t xml:space="preserve">收入总计    </t>
  </si>
  <si>
    <t xml:space="preserve"> 支出总计</t>
  </si>
  <si>
    <t>二、上年结转</t>
  </si>
  <si>
    <t>三、用事业基金弥补收支差额</t>
  </si>
  <si>
    <t>附属单位上缴收入</t>
  </si>
  <si>
    <t>上缴上级支出</t>
  </si>
  <si>
    <t>对附属单位补助支出</t>
  </si>
  <si>
    <t>事业单位经营支出</t>
  </si>
  <si>
    <t xml:space="preserve"> 一、本年支出合计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</si>
  <si>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</si>
  <si>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</si>
  <si>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</si>
  <si>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</si>
  <si>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</si>
  <si>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</si>
  <si>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</si>
  <si>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</si>
  <si>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</si>
  <si>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</si>
  <si>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</si>
  <si>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208</t>
  </si>
  <si>
    <t>工资福利支出</t>
  </si>
  <si>
    <t>机关事业单位基本养老保险缴费</t>
  </si>
  <si>
    <t>职业年金缴费</t>
  </si>
  <si>
    <t>医疗费</t>
  </si>
  <si>
    <t>附件4</t>
  </si>
  <si>
    <t>2019年两江新区部门预算公开目录</t>
  </si>
  <si>
    <t>2019年两江新区区级部门财政拨款收支预算总表</t>
  </si>
  <si>
    <t>2019年两江新区区级部门收支预算总表</t>
  </si>
  <si>
    <t>2019年两江新区区级部门收入预算总表</t>
  </si>
  <si>
    <t>2019年两江新区区级部门支出预算总表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</si>
  <si>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</si>
  <si>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</si>
  <si>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</si>
  <si>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</si>
  <si>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</si>
  <si>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2019年两江新区区级部门一般公共预算财政拨款支出预算表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</si>
  <si>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</si>
  <si>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</si>
  <si>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</si>
  <si>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</si>
  <si>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2019年两江新区区级部门财政拨款收支预算总表</t>
  </si>
  <si>
    <t>2019年两江新区区级部门收支预算总表</t>
  </si>
  <si>
    <t>2019年两江新区区级部门收入预算总表</t>
  </si>
  <si>
    <t>2019年两江新区区级部门支出预算总表</t>
  </si>
  <si>
    <t>2019年预算数</t>
  </si>
  <si>
    <t>2019年基本支出</t>
  </si>
  <si>
    <t>2018年执行数</t>
  </si>
  <si>
    <t>预算数</t>
  </si>
  <si>
    <t>经济分类科目</t>
  </si>
  <si>
    <t>合计</t>
  </si>
  <si>
    <t>单位名称：重庆两江新区童心小学校</t>
  </si>
  <si>
    <t>教育支出</t>
  </si>
  <si>
    <t>普通教育</t>
  </si>
  <si>
    <t>小学教育</t>
  </si>
  <si>
    <t>教育费附加安排支出</t>
  </si>
  <si>
    <t>城市中小学校舍建设</t>
  </si>
  <si>
    <t>城市中小学教学设施</t>
  </si>
  <si>
    <t>住房保障支出</t>
  </si>
  <si>
    <t>住房改革支出</t>
  </si>
  <si>
    <t>购房补贴</t>
  </si>
  <si>
    <t>残疾人事业</t>
  </si>
  <si>
    <t>残疾人事业</t>
  </si>
  <si>
    <t>其他残疾人事业支出</t>
  </si>
  <si>
    <t>其他残疾人事业支出</t>
  </si>
  <si>
    <t>卫生健康支出</t>
  </si>
  <si>
    <t>卫生健康支出</t>
  </si>
  <si>
    <t>行政事业单位医疗</t>
  </si>
  <si>
    <t>行政事业单位医疗</t>
  </si>
  <si>
    <t>事业单位医疗</t>
  </si>
  <si>
    <t>事业单位医疗</t>
  </si>
  <si>
    <t>其他普通教育支出</t>
  </si>
  <si>
    <t>其他普通教育支出</t>
  </si>
  <si>
    <t>单位名称：重庆两江新区童心小学校</t>
  </si>
  <si>
    <t>基本工资</t>
  </si>
  <si>
    <t>津贴补贴</t>
  </si>
  <si>
    <t>绩效工资</t>
  </si>
  <si>
    <t>职工基本医疗保险缴费</t>
  </si>
  <si>
    <t>其他社会保障缴费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</si>
  <si>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</si>
  <si>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</si>
  <si>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</si>
  <si>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</si>
  <si>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</si>
  <si>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</si>
  <si>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</si>
  <si>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</si>
  <si>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</si>
  <si>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</si>
  <si>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</si>
  <si>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</si>
  <si>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</si>
  <si>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</si>
  <si>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</si>
  <si>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</si>
  <si>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</si>
  <si>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</si>
  <si>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</si>
  <si>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其他商品和服务支出</t>
  </si>
  <si>
    <t>物业管理费</t>
  </si>
  <si>
    <t>专用材料费</t>
  </si>
  <si>
    <t>被装购置费</t>
  </si>
  <si>
    <t>税金及附加费用</t>
  </si>
  <si>
    <t>对个人和家庭的补助</t>
  </si>
  <si>
    <t>医疗费补助</t>
  </si>
  <si>
    <t>奖励金</t>
  </si>
  <si>
    <t>重庆两江新区童心小学校</t>
  </si>
  <si>
    <t>城市中小学校舍建设</t>
  </si>
  <si>
    <t>城市中小学教学设施</t>
  </si>
  <si>
    <t>住房改革支出</t>
  </si>
  <si>
    <t>普通教育</t>
  </si>
  <si>
    <t>小学教育</t>
  </si>
  <si>
    <t>教育费附加安排支出</t>
  </si>
  <si>
    <t>购房补贴</t>
  </si>
  <si>
    <t>备注：本单位无政府性基金收入，也没有使用政府性基金安排支出，故本表无数据。</t>
  </si>
  <si>
    <t>备注：本单位无国有资本经营收入，也没有使用国有资本经营安排支出，故本表无数据。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</si>
</sst>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;\-#,##0.00;#"/>
  </numFmts>
  <fonts count="54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6"/>
      <color indexed="8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6"/>
      <color theme="1"/>
      <name val="宋体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8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4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84" fontId="2" fillId="0" borderId="12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4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84" fontId="2" fillId="0" borderId="10" xfId="40" applyNumberFormat="1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left" vertical="center"/>
      <protection/>
    </xf>
    <xf numFmtId="0" fontId="2" fillId="0" borderId="10" xfId="40" applyFont="1" applyBorder="1" applyAlignment="1">
      <alignment horizontal="left" vertical="center" shrinkToFit="1"/>
      <protection/>
    </xf>
    <xf numFmtId="184" fontId="2" fillId="0" borderId="10" xfId="40" applyNumberFormat="1" applyFont="1" applyBorder="1" applyAlignment="1">
      <alignment horizontal="right" vertical="center"/>
      <protection/>
    </xf>
    <xf numFmtId="184" fontId="2" fillId="0" borderId="12" xfId="40" applyNumberFormat="1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left" vertical="top"/>
      <protection/>
    </xf>
    <xf numFmtId="0" fontId="1" fillId="0" borderId="0" xfId="40" applyFont="1">
      <alignment/>
      <protection/>
    </xf>
    <xf numFmtId="0" fontId="2" fillId="0" borderId="13" xfId="40" applyFont="1" applyBorder="1" applyAlignment="1">
      <alignment horizontal="left" vertical="center"/>
      <protection/>
    </xf>
    <xf numFmtId="0" fontId="2" fillId="0" borderId="14" xfId="40" applyFont="1" applyBorder="1" applyAlignment="1">
      <alignment horizontal="left" vertical="center" shrinkToFit="1"/>
      <protection/>
    </xf>
    <xf numFmtId="184" fontId="2" fillId="0" borderId="14" xfId="40" applyNumberFormat="1" applyFont="1" applyBorder="1" applyAlignment="1">
      <alignment horizontal="right" vertical="center"/>
      <protection/>
    </xf>
    <xf numFmtId="0" fontId="2" fillId="0" borderId="13" xfId="40" applyFont="1" applyBorder="1" applyAlignment="1">
      <alignment horizontal="left" vertical="top"/>
      <protection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1" fillId="0" borderId="12" xfId="41" applyFont="1" applyBorder="1" applyAlignment="1">
      <alignment/>
    </xf>
    <xf numFmtId="0" fontId="51" fillId="0" borderId="15" xfId="41" applyFont="1" applyBorder="1" applyAlignment="1">
      <alignment/>
    </xf>
    <xf numFmtId="0" fontId="9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11" xfId="40" applyFont="1" applyBorder="1" applyAlignment="1">
      <alignment horizontal="left" vertical="center"/>
      <protection/>
    </xf>
    <xf numFmtId="0" fontId="2" fillId="0" borderId="10" xfId="40" applyFont="1" applyBorder="1" applyAlignment="1">
      <alignment horizontal="center" vertical="center" shrinkToFit="1"/>
      <protection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center"/>
    </xf>
    <xf numFmtId="43" fontId="0" fillId="0" borderId="0" xfId="0" applyNumberFormat="1" applyAlignment="1">
      <alignment vertical="center"/>
    </xf>
    <xf numFmtId="43" fontId="0" fillId="0" borderId="0" xfId="0" applyNumberFormat="1" applyFill="1" applyAlignment="1">
      <alignment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 horizontal="center" vertical="center"/>
    </xf>
    <xf numFmtId="43" fontId="2" fillId="0" borderId="19" xfId="40" applyNumberFormat="1" applyFont="1" applyBorder="1" applyAlignment="1">
      <alignment horizontal="right" vertical="center"/>
      <protection/>
    </xf>
    <xf numFmtId="43" fontId="0" fillId="0" borderId="10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20" xfId="0" applyNumberFormat="1" applyFill="1" applyBorder="1" applyAlignment="1">
      <alignment horizontal="center" vertical="center"/>
    </xf>
    <xf numFmtId="43" fontId="2" fillId="0" borderId="12" xfId="40" applyNumberFormat="1" applyFont="1" applyBorder="1" applyAlignment="1">
      <alignment horizontal="right" vertical="center"/>
      <protection/>
    </xf>
    <xf numFmtId="43" fontId="0" fillId="0" borderId="12" xfId="0" applyNumberFormat="1" applyBorder="1" applyAlignment="1">
      <alignment/>
    </xf>
    <xf numFmtId="0" fontId="2" fillId="0" borderId="10" xfId="40" applyFont="1" applyBorder="1" applyAlignment="1">
      <alignment horizontal="center" vertical="center" shrinkToFit="1"/>
      <protection/>
    </xf>
    <xf numFmtId="184" fontId="2" fillId="0" borderId="14" xfId="40" applyNumberFormat="1" applyFont="1" applyBorder="1" applyAlignment="1">
      <alignment horizontal="right" vertical="center"/>
      <protection/>
    </xf>
    <xf numFmtId="43" fontId="0" fillId="0" borderId="10" xfId="0" applyNumberFormat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43" fontId="0" fillId="0" borderId="12" xfId="0" applyNumberFormat="1" applyBorder="1" applyAlignment="1">
      <alignment vertical="center"/>
    </xf>
    <xf numFmtId="0" fontId="0" fillId="0" borderId="10" xfId="0" applyFont="1" applyBorder="1" applyAlignment="1">
      <alignment/>
    </xf>
    <xf numFmtId="43" fontId="0" fillId="0" borderId="15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0" xfId="0" applyNumberFormat="1" applyFont="1" applyFill="1" applyAlignment="1">
      <alignment horizontal="right" vertical="center"/>
    </xf>
    <xf numFmtId="43" fontId="2" fillId="0" borderId="10" xfId="40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center"/>
    </xf>
    <xf numFmtId="43" fontId="0" fillId="0" borderId="21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43" fontId="2" fillId="0" borderId="14" xfId="40" applyNumberFormat="1" applyFont="1" applyBorder="1" applyAlignment="1">
      <alignment horizontal="right" vertical="center"/>
      <protection/>
    </xf>
    <xf numFmtId="43" fontId="2" fillId="0" borderId="0" xfId="0" applyNumberFormat="1" applyFont="1" applyAlignment="1">
      <alignment horizontal="right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right" vertical="center"/>
    </xf>
    <xf numFmtId="43" fontId="2" fillId="0" borderId="10" xfId="0" applyNumberFormat="1" applyFont="1" applyBorder="1" applyAlignment="1">
      <alignment horizontal="left" vertical="center"/>
    </xf>
    <xf numFmtId="43" fontId="2" fillId="0" borderId="12" xfId="0" applyNumberFormat="1" applyFont="1" applyBorder="1" applyAlignment="1">
      <alignment horizontal="left" vertical="center"/>
    </xf>
    <xf numFmtId="43" fontId="2" fillId="0" borderId="14" xfId="0" applyNumberFormat="1" applyFont="1" applyBorder="1" applyAlignment="1">
      <alignment horizontal="right" vertical="center"/>
    </xf>
    <xf numFmtId="43" fontId="2" fillId="0" borderId="14" xfId="0" applyNumberFormat="1" applyFont="1" applyBorder="1" applyAlignment="1">
      <alignment horizontal="left" vertical="center"/>
    </xf>
    <xf numFmtId="43" fontId="2" fillId="0" borderId="15" xfId="0" applyNumberFormat="1" applyFont="1" applyBorder="1" applyAlignment="1">
      <alignment horizontal="left" vertical="center"/>
    </xf>
    <xf numFmtId="43" fontId="1" fillId="0" borderId="0" xfId="40" applyNumberFormat="1" applyFont="1">
      <alignment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21" xfId="0" applyNumberFormat="1" applyFont="1" applyBorder="1" applyAlignment="1">
      <alignment horizontal="center" vertical="center" wrapText="1"/>
    </xf>
    <xf numFmtId="43" fontId="2" fillId="0" borderId="26" xfId="0" applyNumberFormat="1" applyFont="1" applyBorder="1" applyAlignment="1">
      <alignment horizontal="center" vertical="center" wrapText="1"/>
    </xf>
    <xf numFmtId="43" fontId="2" fillId="0" borderId="19" xfId="0" applyNumberFormat="1" applyFont="1" applyBorder="1" applyAlignment="1">
      <alignment horizontal="center" vertical="center" wrapText="1"/>
    </xf>
    <xf numFmtId="43" fontId="2" fillId="0" borderId="27" xfId="0" applyNumberFormat="1" applyFont="1" applyBorder="1" applyAlignment="1">
      <alignment horizontal="center" vertical="center" wrapText="1"/>
    </xf>
    <xf numFmtId="43" fontId="2" fillId="0" borderId="28" xfId="0" applyNumberFormat="1" applyFont="1" applyBorder="1" applyAlignment="1">
      <alignment horizontal="center" vertical="center" wrapText="1"/>
    </xf>
    <xf numFmtId="43" fontId="2" fillId="0" borderId="20" xfId="0" applyNumberFormat="1" applyFont="1" applyBorder="1" applyAlignment="1">
      <alignment horizontal="center" vertical="center" wrapText="1"/>
    </xf>
    <xf numFmtId="43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5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8" sqref="B18"/>
    </sheetView>
  </sheetViews>
  <sheetFormatPr defaultColWidth="9.33203125" defaultRowHeight="11.25"/>
  <cols>
    <col min="1" max="1" width="9.33203125" style="12" customWidth="1"/>
    <col min="2" max="2" width="117.66015625" style="0" customWidth="1"/>
  </cols>
  <sheetData>
    <row r="1" ht="19.5" customHeight="1">
      <c r="A1" s="92" t="s">
        <v>141</v>
      </c>
    </row>
    <row r="2" spans="1:2" ht="58.5" customHeight="1" thickBot="1">
      <c r="A2" s="143" t="s">
        <v>142</v>
      </c>
      <c r="B2" s="143"/>
    </row>
    <row r="3" spans="1:2" ht="27" customHeight="1">
      <c r="A3" s="86" t="s">
        <v>109</v>
      </c>
      <c r="B3" s="52" t="s">
        <v>110</v>
      </c>
    </row>
    <row r="4" spans="1:2" ht="27" customHeight="1">
      <c r="A4" s="87">
        <v>1</v>
      </c>
      <c r="B4" s="90" t="s">
        <v>143</v>
      </c>
    </row>
    <row r="5" spans="1:2" ht="27" customHeight="1">
      <c r="A5" s="87">
        <v>2</v>
      </c>
      <c r="B5" s="90" t="s">
        <v>152</v>
      </c>
    </row>
    <row r="6" spans="1:2" ht="27" customHeight="1">
      <c r="A6" s="87">
        <v>3</v>
      </c>
      <c r="B6" s="90" t="s">
        <v>154</v>
      </c>
    </row>
    <row r="7" spans="1:2" ht="27" customHeight="1">
      <c r="A7" s="87">
        <v>4</v>
      </c>
      <c r="B7" s="90" t="s">
        <v>147</v>
      </c>
    </row>
    <row r="8" spans="1:2" ht="27" customHeight="1">
      <c r="A8" s="87">
        <v>5</v>
      </c>
      <c r="B8" s="90" t="s">
        <v>148</v>
      </c>
    </row>
    <row r="9" spans="1:2" ht="27" customHeight="1">
      <c r="A9" s="87">
        <v>6</v>
      </c>
      <c r="B9" s="90" t="s">
        <v>149</v>
      </c>
    </row>
    <row r="10" spans="1:2" ht="27" customHeight="1">
      <c r="A10" s="87">
        <v>7</v>
      </c>
      <c r="B10" s="90" t="s">
        <v>144</v>
      </c>
    </row>
    <row r="11" spans="1:2" ht="27" customHeight="1">
      <c r="A11" s="87">
        <v>8</v>
      </c>
      <c r="B11" s="90" t="s">
        <v>145</v>
      </c>
    </row>
    <row r="12" spans="1:2" ht="27" customHeight="1" thickBot="1">
      <c r="A12" s="88">
        <v>9</v>
      </c>
      <c r="B12" s="91" t="s">
        <v>146</v>
      </c>
    </row>
    <row r="13" ht="11.25">
      <c r="A13" s="89"/>
    </row>
  </sheetData>
  <sheetProtection/>
  <mergeCells count="1">
    <mergeCell ref="A2:B2"/>
  </mergeCells>
  <printOptions/>
  <pageMargins left="0.47" right="0.7" top="0.75" bottom="0.75" header="0.3" footer="0.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C33" sqref="C33"/>
    </sheetView>
  </sheetViews>
  <sheetFormatPr defaultColWidth="9.33203125" defaultRowHeight="11.25"/>
  <cols>
    <col min="1" max="1" width="20" style="0" customWidth="1"/>
    <col min="2" max="2" width="37.5" style="0" customWidth="1"/>
    <col min="3" max="5" width="15.66015625" style="0" customWidth="1"/>
    <col min="6" max="8" width="14.33203125" style="0" customWidth="1"/>
  </cols>
  <sheetData>
    <row r="1" ht="11.25" customHeight="1">
      <c r="A1" s="61" t="s">
        <v>108</v>
      </c>
    </row>
    <row r="2" spans="1:8" ht="30.75" customHeight="1">
      <c r="A2" s="181" t="s">
        <v>160</v>
      </c>
      <c r="B2" s="181"/>
      <c r="C2" s="181"/>
      <c r="D2" s="181"/>
      <c r="E2" s="181"/>
      <c r="F2" s="181"/>
      <c r="G2" s="181"/>
      <c r="H2" s="181"/>
    </row>
    <row r="3" spans="1:8" ht="16.5" customHeight="1" thickBot="1">
      <c r="A3" s="142" t="s">
        <v>189</v>
      </c>
      <c r="H3" s="51" t="s">
        <v>0</v>
      </c>
    </row>
    <row r="4" spans="1:8" ht="32.25" customHeight="1">
      <c r="A4" s="42" t="s">
        <v>51</v>
      </c>
      <c r="B4" s="43" t="s">
        <v>52</v>
      </c>
      <c r="C4" s="43" t="s">
        <v>6</v>
      </c>
      <c r="D4" s="43" t="s">
        <v>54</v>
      </c>
      <c r="E4" s="43" t="s">
        <v>55</v>
      </c>
      <c r="F4" s="66" t="s">
        <v>121</v>
      </c>
      <c r="G4" s="66" t="s">
        <v>123</v>
      </c>
      <c r="H4" s="65" t="s">
        <v>122</v>
      </c>
    </row>
    <row r="5" spans="1:8" ht="20.25" customHeight="1">
      <c r="A5" s="191" t="s">
        <v>107</v>
      </c>
      <c r="B5" s="192"/>
      <c r="C5" s="75">
        <f>D5+E5</f>
        <v>50662560.16</v>
      </c>
      <c r="D5" s="75">
        <v>16235160.16</v>
      </c>
      <c r="E5" s="75">
        <v>34427400</v>
      </c>
      <c r="F5" s="18"/>
      <c r="G5" s="18"/>
      <c r="H5" s="27"/>
    </row>
    <row r="6" spans="1:8" ht="20.25" customHeight="1">
      <c r="A6" s="73">
        <v>205</v>
      </c>
      <c r="B6" s="74" t="s">
        <v>74</v>
      </c>
      <c r="C6" s="75">
        <f aca="true" t="shared" si="0" ref="C6:C21">D6+E6</f>
        <v>50662560.16</v>
      </c>
      <c r="D6" s="75">
        <v>16235160.16</v>
      </c>
      <c r="E6" s="75">
        <v>34427400</v>
      </c>
      <c r="F6" s="18"/>
      <c r="G6" s="18"/>
      <c r="H6" s="27"/>
    </row>
    <row r="7" spans="1:8" ht="20.25" customHeight="1">
      <c r="A7" s="73">
        <v>20502</v>
      </c>
      <c r="B7" s="74" t="s">
        <v>226</v>
      </c>
      <c r="C7" s="75">
        <f t="shared" si="0"/>
        <v>50662560.16</v>
      </c>
      <c r="D7" s="75">
        <v>16235160.16</v>
      </c>
      <c r="E7" s="75">
        <v>34427400</v>
      </c>
      <c r="F7" s="18"/>
      <c r="G7" s="18"/>
      <c r="H7" s="27"/>
    </row>
    <row r="8" spans="1:8" ht="20.25" customHeight="1">
      <c r="A8" s="73">
        <v>2050202</v>
      </c>
      <c r="B8" s="74" t="s">
        <v>227</v>
      </c>
      <c r="C8" s="75">
        <f t="shared" si="0"/>
        <v>16570352.16</v>
      </c>
      <c r="D8" s="75">
        <v>15546752.16</v>
      </c>
      <c r="E8" s="75">
        <v>1023600</v>
      </c>
      <c r="F8" s="18"/>
      <c r="G8" s="18"/>
      <c r="H8" s="27"/>
    </row>
    <row r="9" spans="1:8" ht="20.25" customHeight="1">
      <c r="A9" s="73">
        <v>2050299</v>
      </c>
      <c r="B9" s="74" t="s">
        <v>187</v>
      </c>
      <c r="C9" s="75">
        <f t="shared" si="0"/>
        <v>30000</v>
      </c>
      <c r="D9" s="75"/>
      <c r="E9" s="75">
        <v>30000</v>
      </c>
      <c r="F9" s="18"/>
      <c r="G9" s="18"/>
      <c r="H9" s="27"/>
    </row>
    <row r="10" spans="1:8" ht="20.25" customHeight="1">
      <c r="A10" s="73">
        <v>20509</v>
      </c>
      <c r="B10" s="74" t="s">
        <v>228</v>
      </c>
      <c r="C10" s="75">
        <f t="shared" si="0"/>
        <v>33373800</v>
      </c>
      <c r="D10" s="75"/>
      <c r="E10" s="75">
        <v>33373800</v>
      </c>
      <c r="F10" s="18"/>
      <c r="G10" s="18"/>
      <c r="H10" s="27"/>
    </row>
    <row r="11" spans="1:8" ht="20.25" customHeight="1">
      <c r="A11" s="73">
        <v>2050903</v>
      </c>
      <c r="B11" s="74" t="s">
        <v>223</v>
      </c>
      <c r="C11" s="75">
        <f t="shared" si="0"/>
        <v>32752600</v>
      </c>
      <c r="D11" s="75"/>
      <c r="E11" s="75">
        <v>32752600</v>
      </c>
      <c r="F11" s="18"/>
      <c r="G11" s="18"/>
      <c r="H11" s="27"/>
    </row>
    <row r="12" spans="1:8" ht="20.25" customHeight="1">
      <c r="A12" s="73">
        <v>2050904</v>
      </c>
      <c r="B12" s="74" t="s">
        <v>224</v>
      </c>
      <c r="C12" s="75">
        <f t="shared" si="0"/>
        <v>621200</v>
      </c>
      <c r="D12" s="75"/>
      <c r="E12" s="75">
        <v>621200</v>
      </c>
      <c r="F12" s="18"/>
      <c r="G12" s="18"/>
      <c r="H12" s="27"/>
    </row>
    <row r="13" spans="1:8" ht="20.25" customHeight="1">
      <c r="A13" s="73" t="s">
        <v>136</v>
      </c>
      <c r="B13" s="74" t="s">
        <v>78</v>
      </c>
      <c r="C13" s="75">
        <f>D13+E13</f>
        <v>6000</v>
      </c>
      <c r="D13" s="75">
        <v>6000</v>
      </c>
      <c r="E13" s="75"/>
      <c r="F13" s="18"/>
      <c r="G13" s="18"/>
      <c r="H13" s="27"/>
    </row>
    <row r="14" spans="1:8" ht="20.25" customHeight="1">
      <c r="A14" s="73">
        <v>20811</v>
      </c>
      <c r="B14" s="74" t="s">
        <v>177</v>
      </c>
      <c r="C14" s="75">
        <f t="shared" si="0"/>
        <v>6000</v>
      </c>
      <c r="D14" s="75">
        <v>6000</v>
      </c>
      <c r="E14" s="75"/>
      <c r="F14" s="18"/>
      <c r="G14" s="18"/>
      <c r="H14" s="27"/>
    </row>
    <row r="15" spans="1:8" ht="20.25" customHeight="1">
      <c r="A15" s="73">
        <v>2081199</v>
      </c>
      <c r="B15" s="74" t="s">
        <v>179</v>
      </c>
      <c r="C15" s="75">
        <f t="shared" si="0"/>
        <v>6000</v>
      </c>
      <c r="D15" s="75">
        <v>6000</v>
      </c>
      <c r="E15" s="75"/>
      <c r="F15" s="18"/>
      <c r="G15" s="18"/>
      <c r="H15" s="27"/>
    </row>
    <row r="16" spans="1:8" ht="20.25" customHeight="1">
      <c r="A16" s="73">
        <v>210</v>
      </c>
      <c r="B16" s="74" t="s">
        <v>181</v>
      </c>
      <c r="C16" s="75">
        <f t="shared" si="0"/>
        <v>429720</v>
      </c>
      <c r="D16" s="75">
        <v>429720</v>
      </c>
      <c r="E16" s="75"/>
      <c r="F16" s="18"/>
      <c r="G16" s="18"/>
      <c r="H16" s="27"/>
    </row>
    <row r="17" spans="1:8" ht="20.25" customHeight="1">
      <c r="A17" s="73">
        <v>21011</v>
      </c>
      <c r="B17" s="74" t="s">
        <v>183</v>
      </c>
      <c r="C17" s="75">
        <f t="shared" si="0"/>
        <v>429720</v>
      </c>
      <c r="D17" s="75">
        <v>429720</v>
      </c>
      <c r="E17" s="75"/>
      <c r="F17" s="18"/>
      <c r="G17" s="18"/>
      <c r="H17" s="27"/>
    </row>
    <row r="18" spans="1:8" ht="20.25" customHeight="1">
      <c r="A18" s="73">
        <v>2101102</v>
      </c>
      <c r="B18" s="74" t="s">
        <v>185</v>
      </c>
      <c r="C18" s="75">
        <f t="shared" si="0"/>
        <v>429720</v>
      </c>
      <c r="D18" s="75">
        <v>429720</v>
      </c>
      <c r="E18" s="75"/>
      <c r="F18" s="18"/>
      <c r="G18" s="18"/>
      <c r="H18" s="27"/>
    </row>
    <row r="19" spans="1:8" ht="20.25" customHeight="1">
      <c r="A19" s="73">
        <v>221</v>
      </c>
      <c r="B19" s="74" t="s">
        <v>89</v>
      </c>
      <c r="C19" s="75">
        <f t="shared" si="0"/>
        <v>252688</v>
      </c>
      <c r="D19" s="75">
        <v>252688</v>
      </c>
      <c r="E19" s="75"/>
      <c r="F19" s="18"/>
      <c r="G19" s="18"/>
      <c r="H19" s="27"/>
    </row>
    <row r="20" spans="1:8" ht="20.25" customHeight="1">
      <c r="A20" s="73">
        <v>22102</v>
      </c>
      <c r="B20" s="74" t="s">
        <v>225</v>
      </c>
      <c r="C20" s="75">
        <f t="shared" si="0"/>
        <v>252688</v>
      </c>
      <c r="D20" s="75">
        <v>252688</v>
      </c>
      <c r="E20" s="75"/>
      <c r="F20" s="18"/>
      <c r="G20" s="18"/>
      <c r="H20" s="27"/>
    </row>
    <row r="21" spans="1:8" ht="20.25" customHeight="1">
      <c r="A21" s="73">
        <v>2210203</v>
      </c>
      <c r="B21" s="74" t="s">
        <v>229</v>
      </c>
      <c r="C21" s="75">
        <f t="shared" si="0"/>
        <v>252688</v>
      </c>
      <c r="D21" s="75">
        <v>252688</v>
      </c>
      <c r="E21" s="75"/>
      <c r="F21" s="18"/>
      <c r="G21" s="18"/>
      <c r="H21" s="27"/>
    </row>
    <row r="22" spans="1:8" ht="20.25" customHeight="1" thickBot="1">
      <c r="A22" s="79"/>
      <c r="B22" s="80"/>
      <c r="C22" s="81"/>
      <c r="D22" s="81"/>
      <c r="E22" s="81"/>
      <c r="F22" s="29"/>
      <c r="G22" s="29"/>
      <c r="H22" s="30"/>
    </row>
  </sheetData>
  <sheetProtection/>
  <mergeCells count="2">
    <mergeCell ref="A2:H2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6"/>
  <sheetViews>
    <sheetView zoomScaleSheetLayoutView="100" zoomScalePageLayoutView="0" workbookViewId="0" topLeftCell="A1">
      <selection activeCell="E13" sqref="E13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1.25">
      <c r="A1" s="31" t="s">
        <v>59</v>
      </c>
    </row>
    <row r="2" spans="1:7" ht="24.75" customHeight="1">
      <c r="A2" s="148" t="s">
        <v>157</v>
      </c>
      <c r="B2" s="148"/>
      <c r="C2" s="148"/>
      <c r="D2" s="148"/>
      <c r="E2" s="148"/>
      <c r="F2" s="148"/>
      <c r="G2" s="148"/>
    </row>
    <row r="3" spans="1:7" s="54" customFormat="1" ht="12" thickBot="1">
      <c r="A3" s="53" t="s">
        <v>167</v>
      </c>
      <c r="B3" s="53"/>
      <c r="C3" s="53"/>
      <c r="D3" s="53"/>
      <c r="E3" s="53"/>
      <c r="F3" s="147" t="s">
        <v>0</v>
      </c>
      <c r="G3" s="147"/>
    </row>
    <row r="4" spans="1:7" ht="14.25" customHeight="1">
      <c r="A4" s="144" t="s">
        <v>48</v>
      </c>
      <c r="B4" s="145"/>
      <c r="C4" s="145" t="s">
        <v>47</v>
      </c>
      <c r="D4" s="145"/>
      <c r="E4" s="145"/>
      <c r="F4" s="145"/>
      <c r="G4" s="146"/>
    </row>
    <row r="5" spans="1:7" ht="14.25" customHeight="1">
      <c r="A5" s="4" t="s">
        <v>3</v>
      </c>
      <c r="B5" s="1" t="s">
        <v>4</v>
      </c>
      <c r="C5" s="1" t="s">
        <v>5</v>
      </c>
      <c r="D5" s="1" t="s">
        <v>6</v>
      </c>
      <c r="E5" s="2" t="s">
        <v>7</v>
      </c>
      <c r="F5" s="2" t="s">
        <v>49</v>
      </c>
      <c r="G5" s="5" t="s">
        <v>111</v>
      </c>
    </row>
    <row r="6" spans="1:7" ht="14.25" customHeight="1">
      <c r="A6" s="4" t="s">
        <v>45</v>
      </c>
      <c r="B6" s="72">
        <f>B8</f>
        <v>50662560.16</v>
      </c>
      <c r="C6" s="69" t="s">
        <v>46</v>
      </c>
      <c r="D6" s="72"/>
      <c r="E6" s="72">
        <f>E12+E15+E17+E27</f>
        <v>50662560.16</v>
      </c>
      <c r="F6" s="3"/>
      <c r="G6" s="7"/>
    </row>
    <row r="7" spans="1:7" ht="14.25" customHeight="1">
      <c r="A7" s="6" t="s">
        <v>8</v>
      </c>
      <c r="B7" s="72"/>
      <c r="C7" s="67" t="s">
        <v>124</v>
      </c>
      <c r="D7" s="72"/>
      <c r="E7" s="72"/>
      <c r="F7" s="3"/>
      <c r="G7" s="7"/>
    </row>
    <row r="8" spans="1:7" ht="14.25" customHeight="1">
      <c r="A8" s="6" t="s">
        <v>9</v>
      </c>
      <c r="B8" s="72">
        <v>50662560.16</v>
      </c>
      <c r="C8" s="68" t="s">
        <v>10</v>
      </c>
      <c r="D8" s="72"/>
      <c r="E8" s="72"/>
      <c r="F8" s="3"/>
      <c r="G8" s="7"/>
    </row>
    <row r="9" spans="1:7" ht="14.25" customHeight="1">
      <c r="A9" s="6" t="s">
        <v>11</v>
      </c>
      <c r="B9" s="3"/>
      <c r="C9" s="68" t="s">
        <v>12</v>
      </c>
      <c r="D9" s="3"/>
      <c r="E9" s="3"/>
      <c r="F9" s="3"/>
      <c r="G9" s="7"/>
    </row>
    <row r="10" spans="1:7" ht="14.25" customHeight="1">
      <c r="A10" s="6" t="s">
        <v>13</v>
      </c>
      <c r="B10" s="3"/>
      <c r="C10" s="68" t="s">
        <v>14</v>
      </c>
      <c r="D10" s="3"/>
      <c r="E10" s="3"/>
      <c r="F10" s="3"/>
      <c r="G10" s="7"/>
    </row>
    <row r="11" spans="1:7" ht="14.25" customHeight="1">
      <c r="A11" s="6"/>
      <c r="B11" s="3"/>
      <c r="C11" s="68" t="s">
        <v>15</v>
      </c>
      <c r="D11" s="3"/>
      <c r="E11" s="3"/>
      <c r="F11" s="3"/>
      <c r="G11" s="7"/>
    </row>
    <row r="12" spans="1:7" ht="14.25" customHeight="1">
      <c r="A12" s="6" t="s">
        <v>16</v>
      </c>
      <c r="B12" s="3"/>
      <c r="C12" s="68" t="s">
        <v>17</v>
      </c>
      <c r="D12" s="3"/>
      <c r="E12" s="3">
        <f>16570352.16+33373800+30000</f>
        <v>49974152.16</v>
      </c>
      <c r="F12" s="3"/>
      <c r="G12" s="7"/>
    </row>
    <row r="13" spans="1:7" ht="14.25" customHeight="1">
      <c r="A13" s="6" t="s">
        <v>18</v>
      </c>
      <c r="B13" s="3"/>
      <c r="C13" s="68" t="s">
        <v>19</v>
      </c>
      <c r="D13" s="3"/>
      <c r="E13" s="3"/>
      <c r="F13" s="3"/>
      <c r="G13" s="7"/>
    </row>
    <row r="14" spans="1:7" ht="14.25" customHeight="1">
      <c r="A14" s="6" t="s">
        <v>20</v>
      </c>
      <c r="B14" s="3"/>
      <c r="C14" s="68" t="s">
        <v>21</v>
      </c>
      <c r="D14" s="3"/>
      <c r="E14" s="3"/>
      <c r="F14" s="3"/>
      <c r="G14" s="7"/>
    </row>
    <row r="15" spans="1:7" ht="14.25" customHeight="1">
      <c r="A15" s="6" t="s">
        <v>22</v>
      </c>
      <c r="B15" s="3"/>
      <c r="C15" s="68" t="s">
        <v>23</v>
      </c>
      <c r="D15" s="72"/>
      <c r="E15" s="72">
        <v>6000</v>
      </c>
      <c r="F15" s="3"/>
      <c r="G15" s="7"/>
    </row>
    <row r="16" spans="1:7" ht="14.25" customHeight="1">
      <c r="A16" s="6"/>
      <c r="B16" s="3"/>
      <c r="C16" s="68" t="s">
        <v>24</v>
      </c>
      <c r="D16" s="3"/>
      <c r="E16" s="3"/>
      <c r="F16" s="3"/>
      <c r="G16" s="7"/>
    </row>
    <row r="17" spans="1:7" ht="14.25" customHeight="1">
      <c r="A17" s="6"/>
      <c r="B17" s="3"/>
      <c r="C17" s="68" t="s">
        <v>25</v>
      </c>
      <c r="D17" s="72"/>
      <c r="E17" s="72">
        <v>429720</v>
      </c>
      <c r="F17" s="3"/>
      <c r="G17" s="7"/>
    </row>
    <row r="18" spans="1:7" ht="14.25" customHeight="1">
      <c r="A18" s="6"/>
      <c r="B18" s="3"/>
      <c r="C18" s="68" t="s">
        <v>26</v>
      </c>
      <c r="D18" s="3"/>
      <c r="E18" s="3"/>
      <c r="F18" s="3"/>
      <c r="G18" s="7"/>
    </row>
    <row r="19" spans="1:7" ht="14.25" customHeight="1">
      <c r="A19" s="6"/>
      <c r="B19" s="3"/>
      <c r="C19" s="68" t="s">
        <v>27</v>
      </c>
      <c r="D19" s="3"/>
      <c r="E19" s="3"/>
      <c r="F19" s="3"/>
      <c r="G19" s="7"/>
    </row>
    <row r="20" spans="1:7" ht="14.25" customHeight="1">
      <c r="A20" s="6"/>
      <c r="B20" s="3"/>
      <c r="C20" s="68" t="s">
        <v>28</v>
      </c>
      <c r="D20" s="3"/>
      <c r="E20" s="3"/>
      <c r="F20" s="3"/>
      <c r="G20" s="7"/>
    </row>
    <row r="21" spans="1:7" ht="14.25" customHeight="1">
      <c r="A21" s="6"/>
      <c r="B21" s="3"/>
      <c r="C21" s="68" t="s">
        <v>29</v>
      </c>
      <c r="D21" s="3"/>
      <c r="E21" s="3"/>
      <c r="F21" s="3"/>
      <c r="G21" s="7"/>
    </row>
    <row r="22" spans="1:7" ht="14.25" customHeight="1">
      <c r="A22" s="6"/>
      <c r="B22" s="3"/>
      <c r="C22" s="68" t="s">
        <v>30</v>
      </c>
      <c r="D22" s="3"/>
      <c r="E22" s="3"/>
      <c r="F22" s="3"/>
      <c r="G22" s="7"/>
    </row>
    <row r="23" spans="1:7" ht="14.25" customHeight="1">
      <c r="A23" s="6"/>
      <c r="B23" s="3"/>
      <c r="C23" s="68" t="s">
        <v>31</v>
      </c>
      <c r="D23" s="3"/>
      <c r="E23" s="3"/>
      <c r="F23" s="3"/>
      <c r="G23" s="7"/>
    </row>
    <row r="24" spans="1:7" ht="14.25" customHeight="1">
      <c r="A24" s="6"/>
      <c r="B24" s="3"/>
      <c r="C24" s="68" t="s">
        <v>32</v>
      </c>
      <c r="D24" s="3"/>
      <c r="E24" s="3"/>
      <c r="F24" s="3"/>
      <c r="G24" s="7"/>
    </row>
    <row r="25" spans="1:7" ht="14.25" customHeight="1">
      <c r="A25" s="6"/>
      <c r="B25" s="3"/>
      <c r="C25" s="68" t="s">
        <v>33</v>
      </c>
      <c r="D25" s="3"/>
      <c r="E25" s="3"/>
      <c r="F25" s="3"/>
      <c r="G25" s="7"/>
    </row>
    <row r="26" spans="1:7" ht="14.25" customHeight="1">
      <c r="A26" s="6"/>
      <c r="B26" s="3"/>
      <c r="C26" s="68" t="s">
        <v>34</v>
      </c>
      <c r="D26" s="3"/>
      <c r="E26" s="3"/>
      <c r="F26" s="3"/>
      <c r="G26" s="7"/>
    </row>
    <row r="27" spans="1:7" ht="14.25" customHeight="1">
      <c r="A27" s="6"/>
      <c r="B27" s="3"/>
      <c r="C27" s="68" t="s">
        <v>35</v>
      </c>
      <c r="D27" s="3"/>
      <c r="E27" s="3">
        <v>252688</v>
      </c>
      <c r="F27" s="3"/>
      <c r="G27" s="7"/>
    </row>
    <row r="28" spans="1:7" ht="14.25" customHeight="1">
      <c r="A28" s="6"/>
      <c r="B28" s="3"/>
      <c r="C28" s="68" t="s">
        <v>36</v>
      </c>
      <c r="D28" s="3"/>
      <c r="E28" s="3"/>
      <c r="F28" s="3"/>
      <c r="G28" s="7"/>
    </row>
    <row r="29" spans="1:7" ht="14.25" customHeight="1">
      <c r="A29" s="6"/>
      <c r="B29" s="3"/>
      <c r="C29" s="68" t="s">
        <v>37</v>
      </c>
      <c r="D29" s="3"/>
      <c r="E29" s="3"/>
      <c r="F29" s="3"/>
      <c r="G29" s="7"/>
    </row>
    <row r="30" spans="1:7" ht="14.25" customHeight="1">
      <c r="A30" s="6"/>
      <c r="B30" s="3"/>
      <c r="C30" s="68" t="s">
        <v>38</v>
      </c>
      <c r="D30" s="3"/>
      <c r="E30" s="3"/>
      <c r="F30" s="3"/>
      <c r="G30" s="7"/>
    </row>
    <row r="31" spans="1:7" ht="14.25" customHeight="1">
      <c r="A31" s="6"/>
      <c r="B31" s="3"/>
      <c r="C31" s="68" t="s">
        <v>39</v>
      </c>
      <c r="D31" s="3"/>
      <c r="E31" s="3"/>
      <c r="F31" s="3"/>
      <c r="G31" s="7"/>
    </row>
    <row r="32" spans="1:7" ht="14.25" customHeight="1">
      <c r="A32" s="6"/>
      <c r="B32" s="3"/>
      <c r="C32" s="68" t="s">
        <v>40</v>
      </c>
      <c r="D32" s="3"/>
      <c r="E32" s="3"/>
      <c r="F32" s="3"/>
      <c r="G32" s="7"/>
    </row>
    <row r="33" spans="1:7" ht="14.25" customHeight="1">
      <c r="A33" s="6"/>
      <c r="B33" s="3"/>
      <c r="C33" s="68" t="s">
        <v>41</v>
      </c>
      <c r="D33" s="3"/>
      <c r="E33" s="3"/>
      <c r="F33" s="3"/>
      <c r="G33" s="7"/>
    </row>
    <row r="34" spans="1:7" ht="14.25" customHeight="1">
      <c r="A34" s="6"/>
      <c r="B34" s="3"/>
      <c r="C34" s="68" t="s">
        <v>42</v>
      </c>
      <c r="D34" s="3"/>
      <c r="E34" s="3"/>
      <c r="F34" s="3"/>
      <c r="G34" s="7"/>
    </row>
    <row r="35" spans="1:7" ht="14.25" customHeight="1">
      <c r="A35" s="6"/>
      <c r="B35" s="3"/>
      <c r="C35" s="68" t="s">
        <v>43</v>
      </c>
      <c r="D35" s="3"/>
      <c r="E35" s="3"/>
      <c r="F35" s="3"/>
      <c r="G35" s="7"/>
    </row>
    <row r="36" spans="1:7" ht="14.25" customHeight="1" thickBot="1">
      <c r="A36" s="8"/>
      <c r="B36" s="9"/>
      <c r="C36" s="10" t="s">
        <v>44</v>
      </c>
      <c r="D36" s="9"/>
      <c r="E36" s="9"/>
      <c r="F36" s="9"/>
      <c r="G36" s="11"/>
    </row>
  </sheetData>
  <sheetProtection/>
  <mergeCells count="4">
    <mergeCell ref="A4:B4"/>
    <mergeCell ref="C4:G4"/>
    <mergeCell ref="F3:G3"/>
    <mergeCell ref="A2:G2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r:id="rId1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15" sqref="D15"/>
    </sheetView>
  </sheetViews>
  <sheetFormatPr defaultColWidth="9.33203125" defaultRowHeight="11.25"/>
  <cols>
    <col min="1" max="1" width="10" style="0" customWidth="1"/>
    <col min="2" max="2" width="39.33203125" style="0" customWidth="1"/>
    <col min="3" max="3" width="16.16015625" style="0" customWidth="1"/>
    <col min="4" max="4" width="16.16015625" style="106" customWidth="1"/>
    <col min="5" max="5" width="19" style="106" customWidth="1"/>
  </cols>
  <sheetData>
    <row r="1" spans="1:5" ht="11.25">
      <c r="A1" s="17" t="s">
        <v>58</v>
      </c>
      <c r="B1" s="13"/>
      <c r="C1" s="13"/>
      <c r="D1" s="99"/>
      <c r="E1" s="99"/>
    </row>
    <row r="2" spans="1:5" ht="18.75">
      <c r="A2" s="154" t="s">
        <v>153</v>
      </c>
      <c r="B2" s="154"/>
      <c r="C2" s="154"/>
      <c r="D2" s="154"/>
      <c r="E2" s="154"/>
    </row>
    <row r="3" spans="1:5" s="54" customFormat="1" ht="12" thickBot="1">
      <c r="A3" s="152" t="s">
        <v>189</v>
      </c>
      <c r="B3" s="153"/>
      <c r="C3" s="55"/>
      <c r="D3" s="100"/>
      <c r="E3" s="101"/>
    </row>
    <row r="4" spans="1:5" s="54" customFormat="1" ht="21" customHeight="1">
      <c r="A4" s="149" t="s">
        <v>50</v>
      </c>
      <c r="B4" s="150"/>
      <c r="C4" s="150" t="s">
        <v>161</v>
      </c>
      <c r="D4" s="150"/>
      <c r="E4" s="151"/>
    </row>
    <row r="5" spans="1:5" s="54" customFormat="1" ht="21.75" customHeight="1">
      <c r="A5" s="57" t="s">
        <v>51</v>
      </c>
      <c r="B5" s="58" t="s">
        <v>52</v>
      </c>
      <c r="C5" s="58" t="s">
        <v>53</v>
      </c>
      <c r="D5" s="102" t="s">
        <v>54</v>
      </c>
      <c r="E5" s="107" t="s">
        <v>55</v>
      </c>
    </row>
    <row r="6" spans="1:5" ht="15" customHeight="1">
      <c r="A6" s="94"/>
      <c r="B6" s="15" t="s">
        <v>6</v>
      </c>
      <c r="C6" s="72">
        <f>D6+E6</f>
        <v>50662560.16</v>
      </c>
      <c r="D6" s="103">
        <f>D7</f>
        <v>16235160.16</v>
      </c>
      <c r="E6" s="108">
        <f>E7</f>
        <v>34427400</v>
      </c>
    </row>
    <row r="7" spans="1:5" ht="15" customHeight="1">
      <c r="A7" s="95">
        <v>205</v>
      </c>
      <c r="B7" s="96" t="s">
        <v>168</v>
      </c>
      <c r="C7" s="72">
        <f aca="true" t="shared" si="0" ref="C7:C28">D7+E7</f>
        <v>50662560.16</v>
      </c>
      <c r="D7" s="103">
        <f>D8</f>
        <v>16235160.16</v>
      </c>
      <c r="E7" s="108">
        <f>E8</f>
        <v>34427400</v>
      </c>
    </row>
    <row r="8" spans="1:5" ht="15" customHeight="1">
      <c r="A8" s="95">
        <v>20502</v>
      </c>
      <c r="B8" s="96" t="s">
        <v>169</v>
      </c>
      <c r="C8" s="72">
        <f t="shared" si="0"/>
        <v>50662560.16</v>
      </c>
      <c r="D8" s="103">
        <f>D9+D15+D17+D20</f>
        <v>16235160.16</v>
      </c>
      <c r="E8" s="108">
        <f>E9+E11+E10</f>
        <v>34427400</v>
      </c>
    </row>
    <row r="9" spans="1:5" ht="15" customHeight="1">
      <c r="A9" s="95">
        <v>2050202</v>
      </c>
      <c r="B9" s="96" t="s">
        <v>170</v>
      </c>
      <c r="C9" s="72">
        <f t="shared" si="0"/>
        <v>16570352.16</v>
      </c>
      <c r="D9" s="103">
        <v>15546752.16</v>
      </c>
      <c r="E9" s="108">
        <v>1023600</v>
      </c>
    </row>
    <row r="10" spans="1:5" ht="15" customHeight="1">
      <c r="A10" s="95">
        <v>2050299</v>
      </c>
      <c r="B10" s="110" t="s">
        <v>188</v>
      </c>
      <c r="C10" s="72">
        <f t="shared" si="0"/>
        <v>30000</v>
      </c>
      <c r="D10" s="103"/>
      <c r="E10" s="108">
        <v>30000</v>
      </c>
    </row>
    <row r="11" spans="1:5" ht="15" customHeight="1">
      <c r="A11" s="95">
        <v>20509</v>
      </c>
      <c r="B11" s="96" t="s">
        <v>171</v>
      </c>
      <c r="C11" s="72">
        <f t="shared" si="0"/>
        <v>33373800</v>
      </c>
      <c r="D11" s="103"/>
      <c r="E11" s="108">
        <v>33373800</v>
      </c>
    </row>
    <row r="12" spans="1:5" ht="15" customHeight="1">
      <c r="A12" s="95">
        <v>2050903</v>
      </c>
      <c r="B12" s="96" t="s">
        <v>172</v>
      </c>
      <c r="C12" s="72">
        <f t="shared" si="0"/>
        <v>32752600</v>
      </c>
      <c r="D12" s="103"/>
      <c r="E12" s="108">
        <v>32752600</v>
      </c>
    </row>
    <row r="13" spans="1:5" ht="15" customHeight="1">
      <c r="A13" s="95">
        <v>2050904</v>
      </c>
      <c r="B13" s="96" t="s">
        <v>173</v>
      </c>
      <c r="C13" s="72">
        <f t="shared" si="0"/>
        <v>621200</v>
      </c>
      <c r="D13" s="103"/>
      <c r="E13" s="108">
        <v>621200</v>
      </c>
    </row>
    <row r="14" spans="1:5" ht="15" customHeight="1">
      <c r="A14" s="95" t="s">
        <v>136</v>
      </c>
      <c r="B14" s="96" t="s">
        <v>78</v>
      </c>
      <c r="C14" s="72">
        <f>C15</f>
        <v>6000</v>
      </c>
      <c r="D14" s="103">
        <f>D15</f>
        <v>6000</v>
      </c>
      <c r="E14" s="108"/>
    </row>
    <row r="15" spans="1:5" ht="15" customHeight="1">
      <c r="A15" s="95">
        <v>20811</v>
      </c>
      <c r="B15" s="96" t="s">
        <v>178</v>
      </c>
      <c r="C15" s="72">
        <f t="shared" si="0"/>
        <v>6000</v>
      </c>
      <c r="D15" s="103">
        <v>6000</v>
      </c>
      <c r="E15" s="108"/>
    </row>
    <row r="16" spans="1:5" ht="15" customHeight="1">
      <c r="A16" s="95">
        <v>2081199</v>
      </c>
      <c r="B16" s="96" t="s">
        <v>180</v>
      </c>
      <c r="C16" s="72">
        <f t="shared" si="0"/>
        <v>6000</v>
      </c>
      <c r="D16" s="103">
        <v>6000</v>
      </c>
      <c r="E16" s="108"/>
    </row>
    <row r="17" spans="1:5" ht="15" customHeight="1">
      <c r="A17" s="95">
        <v>210</v>
      </c>
      <c r="B17" s="96" t="s">
        <v>182</v>
      </c>
      <c r="C17" s="72">
        <f t="shared" si="0"/>
        <v>429720</v>
      </c>
      <c r="D17" s="103">
        <v>429720</v>
      </c>
      <c r="E17" s="108"/>
    </row>
    <row r="18" spans="1:5" ht="15" customHeight="1">
      <c r="A18" s="95">
        <v>21011</v>
      </c>
      <c r="B18" s="96" t="s">
        <v>184</v>
      </c>
      <c r="C18" s="72">
        <f t="shared" si="0"/>
        <v>429720</v>
      </c>
      <c r="D18" s="103">
        <v>429720</v>
      </c>
      <c r="E18" s="108"/>
    </row>
    <row r="19" spans="1:5" ht="15" customHeight="1">
      <c r="A19" s="95">
        <v>2101102</v>
      </c>
      <c r="B19" s="96" t="s">
        <v>186</v>
      </c>
      <c r="C19" s="72">
        <f t="shared" si="0"/>
        <v>429720</v>
      </c>
      <c r="D19" s="103">
        <v>429720</v>
      </c>
      <c r="E19" s="109"/>
    </row>
    <row r="20" spans="1:5" ht="15" customHeight="1">
      <c r="A20" s="97">
        <v>221</v>
      </c>
      <c r="B20" s="98" t="s">
        <v>174</v>
      </c>
      <c r="C20" s="72">
        <f t="shared" si="0"/>
        <v>252688</v>
      </c>
      <c r="D20" s="104">
        <v>252688</v>
      </c>
      <c r="E20" s="109"/>
    </row>
    <row r="21" spans="1:5" ht="15" customHeight="1">
      <c r="A21" s="97">
        <v>22102</v>
      </c>
      <c r="B21" s="98" t="s">
        <v>175</v>
      </c>
      <c r="C21" s="72">
        <f t="shared" si="0"/>
        <v>252688</v>
      </c>
      <c r="D21" s="104">
        <v>252688</v>
      </c>
      <c r="E21" s="109"/>
    </row>
    <row r="22" spans="1:5" ht="15" customHeight="1">
      <c r="A22" s="97">
        <v>2210203</v>
      </c>
      <c r="B22" s="98" t="s">
        <v>176</v>
      </c>
      <c r="C22" s="72">
        <f t="shared" si="0"/>
        <v>252688</v>
      </c>
      <c r="D22" s="104">
        <v>252688</v>
      </c>
      <c r="E22" s="109"/>
    </row>
    <row r="23" spans="1:5" ht="15" customHeight="1">
      <c r="A23" s="26"/>
      <c r="B23" s="18"/>
      <c r="C23" s="72">
        <f t="shared" si="0"/>
        <v>0</v>
      </c>
      <c r="D23" s="104"/>
      <c r="E23" s="109"/>
    </row>
    <row r="24" spans="1:5" ht="15" customHeight="1">
      <c r="A24" s="26"/>
      <c r="B24" s="18"/>
      <c r="C24" s="72">
        <f t="shared" si="0"/>
        <v>0</v>
      </c>
      <c r="D24" s="104"/>
      <c r="E24" s="109"/>
    </row>
    <row r="25" spans="1:5" ht="15" customHeight="1">
      <c r="A25" s="26"/>
      <c r="B25" s="18"/>
      <c r="C25" s="72">
        <f t="shared" si="0"/>
        <v>0</v>
      </c>
      <c r="D25" s="104"/>
      <c r="E25" s="109"/>
    </row>
    <row r="26" spans="1:5" ht="15" customHeight="1">
      <c r="A26" s="26"/>
      <c r="B26" s="18"/>
      <c r="C26" s="72">
        <f t="shared" si="0"/>
        <v>0</v>
      </c>
      <c r="D26" s="104"/>
      <c r="E26" s="109"/>
    </row>
    <row r="27" spans="1:5" ht="15" customHeight="1">
      <c r="A27" s="26"/>
      <c r="B27" s="18"/>
      <c r="C27" s="72">
        <f t="shared" si="0"/>
        <v>0</v>
      </c>
      <c r="D27" s="104"/>
      <c r="E27" s="104"/>
    </row>
    <row r="28" spans="1:5" ht="15" customHeight="1" thickBot="1">
      <c r="A28" s="28"/>
      <c r="B28" s="29"/>
      <c r="C28" s="111">
        <f t="shared" si="0"/>
        <v>0</v>
      </c>
      <c r="D28" s="105"/>
      <c r="E28" s="105"/>
    </row>
  </sheetData>
  <sheetProtection/>
  <mergeCells count="4">
    <mergeCell ref="A4:B4"/>
    <mergeCell ref="C4:E4"/>
    <mergeCell ref="A3:B3"/>
    <mergeCell ref="A2:E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31" sqref="D31"/>
    </sheetView>
  </sheetViews>
  <sheetFormatPr defaultColWidth="9.33203125" defaultRowHeight="11.25"/>
  <cols>
    <col min="1" max="1" width="11.66015625" style="12" customWidth="1"/>
    <col min="2" max="2" width="30.33203125" style="0" customWidth="1"/>
    <col min="3" max="5" width="19.33203125" style="106" customWidth="1"/>
    <col min="6" max="7" width="17.16015625" style="0" customWidth="1"/>
  </cols>
  <sheetData>
    <row r="1" spans="1:7" ht="11.25">
      <c r="A1" s="117" t="s">
        <v>62</v>
      </c>
      <c r="B1" s="13"/>
      <c r="C1" s="99"/>
      <c r="D1" s="99"/>
      <c r="E1" s="99"/>
      <c r="F1" s="13"/>
      <c r="G1" s="13"/>
    </row>
    <row r="2" spans="1:7" ht="18.75">
      <c r="A2" s="154" t="s">
        <v>155</v>
      </c>
      <c r="B2" s="154"/>
      <c r="C2" s="154"/>
      <c r="D2" s="154"/>
      <c r="E2" s="154"/>
      <c r="F2" s="93"/>
      <c r="G2" s="93"/>
    </row>
    <row r="3" spans="1:5" s="54" customFormat="1" ht="12" thickBot="1">
      <c r="A3" s="118"/>
      <c r="B3" s="60"/>
      <c r="C3" s="100"/>
      <c r="D3" s="100"/>
      <c r="E3" s="122" t="s">
        <v>57</v>
      </c>
    </row>
    <row r="4" spans="1:5" ht="15.75" customHeight="1">
      <c r="A4" s="158" t="s">
        <v>165</v>
      </c>
      <c r="B4" s="159"/>
      <c r="C4" s="155" t="s">
        <v>162</v>
      </c>
      <c r="D4" s="156"/>
      <c r="E4" s="157"/>
    </row>
    <row r="5" spans="1:5" ht="15.75" customHeight="1">
      <c r="A5" s="15" t="s">
        <v>51</v>
      </c>
      <c r="B5" s="15" t="s">
        <v>52</v>
      </c>
      <c r="C5" s="112" t="s">
        <v>6</v>
      </c>
      <c r="D5" s="112" t="s">
        <v>60</v>
      </c>
      <c r="E5" s="113" t="s">
        <v>61</v>
      </c>
    </row>
    <row r="6" spans="1:5" ht="15.75" customHeight="1">
      <c r="A6" s="15"/>
      <c r="B6" s="15" t="s">
        <v>166</v>
      </c>
      <c r="C6" s="123">
        <f>D6+E6</f>
        <v>16235160.16</v>
      </c>
      <c r="D6" s="123">
        <f>D7+D41</f>
        <v>12425535.22</v>
      </c>
      <c r="E6" s="114">
        <f>E18</f>
        <v>3809624.94</v>
      </c>
    </row>
    <row r="7" spans="1:5" ht="15.75" customHeight="1">
      <c r="A7" s="119">
        <v>301</v>
      </c>
      <c r="B7" s="74" t="s">
        <v>137</v>
      </c>
      <c r="C7" s="123">
        <f aca="true" t="shared" si="0" ref="C7:C43">D7+E7</f>
        <v>11995815.22</v>
      </c>
      <c r="D7" s="123">
        <v>11995815.22</v>
      </c>
      <c r="E7" s="114"/>
    </row>
    <row r="8" spans="1:5" ht="15.75" customHeight="1">
      <c r="A8" s="119">
        <v>30101</v>
      </c>
      <c r="B8" s="74" t="s">
        <v>190</v>
      </c>
      <c r="C8" s="123">
        <f t="shared" si="0"/>
        <v>1580844</v>
      </c>
      <c r="D8" s="123">
        <v>1580844</v>
      </c>
      <c r="E8" s="109"/>
    </row>
    <row r="9" spans="1:5" ht="15.75" customHeight="1">
      <c r="A9" s="119">
        <v>30102</v>
      </c>
      <c r="B9" s="74" t="s">
        <v>191</v>
      </c>
      <c r="C9" s="123">
        <f t="shared" si="0"/>
        <v>340240</v>
      </c>
      <c r="D9" s="123">
        <v>340240</v>
      </c>
      <c r="E9" s="109"/>
    </row>
    <row r="10" spans="1:5" ht="15.75" customHeight="1">
      <c r="A10" s="119">
        <v>30107</v>
      </c>
      <c r="B10" s="74" t="s">
        <v>192</v>
      </c>
      <c r="C10" s="123">
        <f t="shared" si="0"/>
        <v>4332192</v>
      </c>
      <c r="D10" s="123">
        <v>4332192</v>
      </c>
      <c r="E10" s="109"/>
    </row>
    <row r="11" spans="1:5" ht="15.75" customHeight="1">
      <c r="A11" s="119">
        <v>30108</v>
      </c>
      <c r="B11" s="74" t="s">
        <v>138</v>
      </c>
      <c r="C11" s="123">
        <f t="shared" si="0"/>
        <v>772869.6</v>
      </c>
      <c r="D11" s="123">
        <v>772869.6</v>
      </c>
      <c r="E11" s="109"/>
    </row>
    <row r="12" spans="1:5" ht="15.75" customHeight="1">
      <c r="A12" s="119">
        <v>30109</v>
      </c>
      <c r="B12" s="74" t="s">
        <v>139</v>
      </c>
      <c r="C12" s="123">
        <f t="shared" si="0"/>
        <v>309147.84</v>
      </c>
      <c r="D12" s="123">
        <v>309147.84</v>
      </c>
      <c r="E12" s="109"/>
    </row>
    <row r="13" spans="1:5" ht="15.75" customHeight="1">
      <c r="A13" s="119">
        <v>30110</v>
      </c>
      <c r="B13" s="74" t="s">
        <v>193</v>
      </c>
      <c r="C13" s="123">
        <f t="shared" si="0"/>
        <v>386434.8</v>
      </c>
      <c r="D13" s="123">
        <v>386434.8</v>
      </c>
      <c r="E13" s="109"/>
    </row>
    <row r="14" spans="1:5" ht="15.75" customHeight="1">
      <c r="A14" s="119">
        <v>30112</v>
      </c>
      <c r="B14" s="74" t="s">
        <v>194</v>
      </c>
      <c r="C14" s="123">
        <f t="shared" si="0"/>
        <v>57965.22</v>
      </c>
      <c r="D14" s="123">
        <v>57965.22</v>
      </c>
      <c r="E14" s="109"/>
    </row>
    <row r="15" spans="1:5" ht="15.75" customHeight="1">
      <c r="A15" s="120">
        <v>30113</v>
      </c>
      <c r="B15" s="18" t="s">
        <v>195</v>
      </c>
      <c r="C15" s="123">
        <f t="shared" si="0"/>
        <v>463721.76</v>
      </c>
      <c r="D15" s="104">
        <v>463721.76</v>
      </c>
      <c r="E15" s="109"/>
    </row>
    <row r="16" spans="1:5" ht="15.75" customHeight="1">
      <c r="A16" s="120">
        <v>30114</v>
      </c>
      <c r="B16" s="18" t="s">
        <v>140</v>
      </c>
      <c r="C16" s="123">
        <f t="shared" si="0"/>
        <v>84800</v>
      </c>
      <c r="D16" s="104">
        <v>84800</v>
      </c>
      <c r="E16" s="109"/>
    </row>
    <row r="17" spans="1:5" ht="15.75" customHeight="1">
      <c r="A17" s="120">
        <v>30199</v>
      </c>
      <c r="B17" s="18" t="s">
        <v>196</v>
      </c>
      <c r="C17" s="123">
        <f t="shared" si="0"/>
        <v>3667600</v>
      </c>
      <c r="D17" s="104">
        <v>3667600</v>
      </c>
      <c r="E17" s="109"/>
    </row>
    <row r="18" spans="1:5" ht="15.75" customHeight="1">
      <c r="A18" s="120">
        <v>302</v>
      </c>
      <c r="B18" s="18" t="s">
        <v>197</v>
      </c>
      <c r="C18" s="123">
        <f t="shared" si="0"/>
        <v>3809624.94</v>
      </c>
      <c r="D18" s="104"/>
      <c r="E18" s="109">
        <v>3809624.94</v>
      </c>
    </row>
    <row r="19" spans="1:5" ht="15.75" customHeight="1">
      <c r="A19" s="120">
        <v>30201</v>
      </c>
      <c r="B19" s="18" t="s">
        <v>198</v>
      </c>
      <c r="C19" s="123">
        <f t="shared" si="0"/>
        <v>484625</v>
      </c>
      <c r="D19" s="104"/>
      <c r="E19" s="109">
        <v>484625</v>
      </c>
    </row>
    <row r="20" spans="1:5" ht="15.75" customHeight="1">
      <c r="A20" s="120">
        <v>30202</v>
      </c>
      <c r="B20" s="18" t="s">
        <v>199</v>
      </c>
      <c r="C20" s="123">
        <f t="shared" si="0"/>
        <v>300000</v>
      </c>
      <c r="D20" s="104"/>
      <c r="E20" s="109">
        <v>300000</v>
      </c>
    </row>
    <row r="21" spans="1:5" ht="15.75" customHeight="1">
      <c r="A21" s="120">
        <v>30203</v>
      </c>
      <c r="B21" s="18" t="s">
        <v>200</v>
      </c>
      <c r="C21" s="123">
        <f t="shared" si="0"/>
        <v>15000</v>
      </c>
      <c r="D21" s="104"/>
      <c r="E21" s="109">
        <v>15000</v>
      </c>
    </row>
    <row r="22" spans="1:5" ht="15.75" customHeight="1">
      <c r="A22" s="120">
        <v>30204</v>
      </c>
      <c r="B22" s="18" t="s">
        <v>201</v>
      </c>
      <c r="C22" s="123">
        <f t="shared" si="0"/>
        <v>5000</v>
      </c>
      <c r="D22" s="104"/>
      <c r="E22" s="109">
        <v>5000</v>
      </c>
    </row>
    <row r="23" spans="1:5" ht="15.75" customHeight="1">
      <c r="A23" s="120">
        <v>30205</v>
      </c>
      <c r="B23" s="18" t="s">
        <v>202</v>
      </c>
      <c r="C23" s="123">
        <f t="shared" si="0"/>
        <v>10000</v>
      </c>
      <c r="D23" s="104"/>
      <c r="E23" s="109">
        <v>10000</v>
      </c>
    </row>
    <row r="24" spans="1:5" ht="15.75" customHeight="1">
      <c r="A24" s="120">
        <v>30206</v>
      </c>
      <c r="B24" s="18" t="s">
        <v>203</v>
      </c>
      <c r="C24" s="123">
        <f t="shared" si="0"/>
        <v>35000</v>
      </c>
      <c r="D24" s="104"/>
      <c r="E24" s="109">
        <v>35000</v>
      </c>
    </row>
    <row r="25" spans="1:5" ht="15.75" customHeight="1">
      <c r="A25" s="120">
        <v>30207</v>
      </c>
      <c r="B25" s="18" t="s">
        <v>204</v>
      </c>
      <c r="C25" s="123">
        <f t="shared" si="0"/>
        <v>121350</v>
      </c>
      <c r="D25" s="104"/>
      <c r="E25" s="109">
        <v>121350</v>
      </c>
    </row>
    <row r="26" spans="1:5" ht="15.75" customHeight="1">
      <c r="A26" s="120">
        <v>30209</v>
      </c>
      <c r="B26" s="115" t="s">
        <v>215</v>
      </c>
      <c r="C26" s="123">
        <f t="shared" si="0"/>
        <v>466200</v>
      </c>
      <c r="D26" s="104"/>
      <c r="E26" s="109">
        <v>466200</v>
      </c>
    </row>
    <row r="27" spans="1:5" ht="15.75" customHeight="1">
      <c r="A27" s="120">
        <v>30211</v>
      </c>
      <c r="B27" s="18" t="s">
        <v>205</v>
      </c>
      <c r="C27" s="123">
        <f t="shared" si="0"/>
        <v>453800</v>
      </c>
      <c r="D27" s="104"/>
      <c r="E27" s="109">
        <v>453800</v>
      </c>
    </row>
    <row r="28" spans="1:5" ht="15.75" customHeight="1">
      <c r="A28" s="120">
        <v>30213</v>
      </c>
      <c r="B28" s="18" t="s">
        <v>206</v>
      </c>
      <c r="C28" s="123">
        <f t="shared" si="0"/>
        <v>80000</v>
      </c>
      <c r="D28" s="104"/>
      <c r="E28" s="109">
        <v>80000</v>
      </c>
    </row>
    <row r="29" spans="1:5" ht="15.75" customHeight="1">
      <c r="A29" s="120">
        <v>30214</v>
      </c>
      <c r="B29" s="18" t="s">
        <v>207</v>
      </c>
      <c r="C29" s="123">
        <f t="shared" si="0"/>
        <v>17000</v>
      </c>
      <c r="D29" s="104"/>
      <c r="E29" s="109">
        <v>17000</v>
      </c>
    </row>
    <row r="30" spans="1:5" ht="15.75" customHeight="1">
      <c r="A30" s="120">
        <v>30215</v>
      </c>
      <c r="B30" s="18" t="s">
        <v>208</v>
      </c>
      <c r="C30" s="123">
        <f t="shared" si="0"/>
        <v>16000</v>
      </c>
      <c r="D30" s="104"/>
      <c r="E30" s="109">
        <v>16000</v>
      </c>
    </row>
    <row r="31" spans="1:5" ht="15.75" customHeight="1">
      <c r="A31" s="120">
        <v>30216</v>
      </c>
      <c r="B31" s="18" t="s">
        <v>209</v>
      </c>
      <c r="C31" s="123">
        <f t="shared" si="0"/>
        <v>172937.66</v>
      </c>
      <c r="D31" s="104"/>
      <c r="E31" s="109">
        <v>172937.66</v>
      </c>
    </row>
    <row r="32" spans="1:5" ht="15.75" customHeight="1">
      <c r="A32" s="120">
        <v>30218</v>
      </c>
      <c r="B32" s="115" t="s">
        <v>216</v>
      </c>
      <c r="C32" s="123">
        <f t="shared" si="0"/>
        <v>50000</v>
      </c>
      <c r="D32" s="104"/>
      <c r="E32" s="109">
        <v>50000</v>
      </c>
    </row>
    <row r="33" spans="1:5" ht="15.75" customHeight="1">
      <c r="A33" s="120">
        <v>30224</v>
      </c>
      <c r="B33" s="115" t="s">
        <v>217</v>
      </c>
      <c r="C33" s="123">
        <f t="shared" si="0"/>
        <v>0</v>
      </c>
      <c r="D33" s="104"/>
      <c r="E33" s="109"/>
    </row>
    <row r="34" spans="1:5" ht="15.75" customHeight="1">
      <c r="A34" s="120">
        <v>30226</v>
      </c>
      <c r="B34" s="18" t="s">
        <v>210</v>
      </c>
      <c r="C34" s="123">
        <f t="shared" si="0"/>
        <v>333200</v>
      </c>
      <c r="D34" s="104"/>
      <c r="E34" s="109">
        <v>333200</v>
      </c>
    </row>
    <row r="35" spans="1:5" ht="15.75" customHeight="1">
      <c r="A35" s="120">
        <v>30227</v>
      </c>
      <c r="B35" s="18" t="s">
        <v>211</v>
      </c>
      <c r="C35" s="123">
        <f t="shared" si="0"/>
        <v>520000</v>
      </c>
      <c r="D35" s="104"/>
      <c r="E35" s="109">
        <v>520000</v>
      </c>
    </row>
    <row r="36" spans="1:5" ht="15.75" customHeight="1">
      <c r="A36" s="120">
        <v>30228</v>
      </c>
      <c r="B36" s="18" t="s">
        <v>212</v>
      </c>
      <c r="C36" s="123">
        <f t="shared" si="0"/>
        <v>77286.96</v>
      </c>
      <c r="D36" s="104"/>
      <c r="E36" s="109">
        <v>77286.96</v>
      </c>
    </row>
    <row r="37" spans="1:5" ht="15.75" customHeight="1">
      <c r="A37" s="120">
        <v>30229</v>
      </c>
      <c r="B37" s="18" t="s">
        <v>213</v>
      </c>
      <c r="C37" s="123">
        <f t="shared" si="0"/>
        <v>47425.32</v>
      </c>
      <c r="D37" s="104"/>
      <c r="E37" s="109">
        <v>47425.32</v>
      </c>
    </row>
    <row r="38" spans="1:5" ht="15.75" customHeight="1">
      <c r="A38" s="120">
        <v>30231</v>
      </c>
      <c r="B38" s="18" t="s">
        <v>135</v>
      </c>
      <c r="C38" s="123">
        <f t="shared" si="0"/>
        <v>15000</v>
      </c>
      <c r="D38" s="104"/>
      <c r="E38" s="109">
        <v>15000</v>
      </c>
    </row>
    <row r="39" spans="1:5" ht="15.75" customHeight="1">
      <c r="A39" s="120">
        <v>30240</v>
      </c>
      <c r="B39" s="127" t="s">
        <v>218</v>
      </c>
      <c r="C39" s="123">
        <f t="shared" si="0"/>
        <v>30000</v>
      </c>
      <c r="D39" s="125"/>
      <c r="E39" s="126">
        <v>30000</v>
      </c>
    </row>
    <row r="40" spans="1:5" ht="15.75" customHeight="1">
      <c r="A40" s="124">
        <v>30299</v>
      </c>
      <c r="B40" s="127" t="s">
        <v>214</v>
      </c>
      <c r="C40" s="123">
        <f t="shared" si="0"/>
        <v>559800</v>
      </c>
      <c r="D40" s="125"/>
      <c r="E40" s="126">
        <v>559800</v>
      </c>
    </row>
    <row r="41" spans="1:5" ht="15.75" customHeight="1">
      <c r="A41" s="124">
        <v>303</v>
      </c>
      <c r="B41" s="127" t="s">
        <v>219</v>
      </c>
      <c r="C41" s="123">
        <f t="shared" si="0"/>
        <v>429720</v>
      </c>
      <c r="D41" s="125">
        <v>429720</v>
      </c>
      <c r="E41" s="126"/>
    </row>
    <row r="42" spans="1:5" ht="15.75" customHeight="1">
      <c r="A42" s="124">
        <v>30307</v>
      </c>
      <c r="B42" s="127" t="s">
        <v>220</v>
      </c>
      <c r="C42" s="123">
        <f>D42+E42</f>
        <v>429600</v>
      </c>
      <c r="D42" s="125">
        <v>429600</v>
      </c>
      <c r="E42" s="126"/>
    </row>
    <row r="43" spans="1:5" ht="15.75" customHeight="1" thickBot="1">
      <c r="A43" s="121">
        <v>30309</v>
      </c>
      <c r="B43" s="128" t="s">
        <v>221</v>
      </c>
      <c r="C43" s="129">
        <f t="shared" si="0"/>
        <v>120</v>
      </c>
      <c r="D43" s="105">
        <v>120</v>
      </c>
      <c r="E43" s="116"/>
    </row>
  </sheetData>
  <sheetProtection/>
  <mergeCells count="3">
    <mergeCell ref="C4:E4"/>
    <mergeCell ref="A4:B4"/>
    <mergeCell ref="A2:E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zoomScalePageLayoutView="0" workbookViewId="0" topLeftCell="A1">
      <selection activeCell="C31" sqref="C31"/>
    </sheetView>
  </sheetViews>
  <sheetFormatPr defaultColWidth="9.33203125" defaultRowHeight="11.25"/>
  <cols>
    <col min="1" max="1" width="31.16015625" style="0" customWidth="1"/>
    <col min="2" max="2" width="13.33203125" style="106" bestFit="1" customWidth="1"/>
    <col min="3" max="3" width="11.5" style="106" customWidth="1"/>
    <col min="4" max="4" width="14.66015625" style="106" customWidth="1"/>
    <col min="5" max="5" width="11.33203125" style="106" customWidth="1"/>
    <col min="6" max="6" width="15.83203125" style="106" customWidth="1"/>
    <col min="7" max="13" width="11.33203125" style="106" customWidth="1"/>
  </cols>
  <sheetData>
    <row r="1" spans="1:5" ht="11.25">
      <c r="A1" s="70" t="s">
        <v>63</v>
      </c>
      <c r="B1" s="99"/>
      <c r="C1" s="99"/>
      <c r="D1" s="99"/>
      <c r="E1" s="99"/>
    </row>
    <row r="2" spans="1:13" ht="33.75" customHeight="1">
      <c r="A2" s="160" t="s">
        <v>156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2" ht="12.75" customHeight="1" thickBot="1">
      <c r="A3" s="175" t="s">
        <v>189</v>
      </c>
      <c r="B3" s="176"/>
      <c r="L3" s="130" t="s">
        <v>0</v>
      </c>
    </row>
    <row r="4" spans="1:13" ht="16.5" customHeight="1">
      <c r="A4" s="169" t="s">
        <v>129</v>
      </c>
      <c r="B4" s="172" t="s">
        <v>161</v>
      </c>
      <c r="C4" s="172"/>
      <c r="D4" s="172"/>
      <c r="E4" s="172"/>
      <c r="F4" s="172"/>
      <c r="G4" s="172"/>
      <c r="H4" s="172" t="s">
        <v>163</v>
      </c>
      <c r="I4" s="172"/>
      <c r="J4" s="172"/>
      <c r="K4" s="172"/>
      <c r="L4" s="172"/>
      <c r="M4" s="173"/>
    </row>
    <row r="5" spans="1:13" ht="44.25" customHeight="1">
      <c r="A5" s="170"/>
      <c r="B5" s="161" t="s">
        <v>6</v>
      </c>
      <c r="C5" s="174" t="s">
        <v>130</v>
      </c>
      <c r="D5" s="161" t="s">
        <v>131</v>
      </c>
      <c r="E5" s="161"/>
      <c r="F5" s="161"/>
      <c r="G5" s="161" t="s">
        <v>132</v>
      </c>
      <c r="H5" s="161" t="s">
        <v>6</v>
      </c>
      <c r="I5" s="162" t="s">
        <v>133</v>
      </c>
      <c r="J5" s="164" t="s">
        <v>131</v>
      </c>
      <c r="K5" s="165"/>
      <c r="L5" s="166"/>
      <c r="M5" s="167" t="s">
        <v>132</v>
      </c>
    </row>
    <row r="6" spans="1:13" ht="55.5" customHeight="1">
      <c r="A6" s="171"/>
      <c r="B6" s="161"/>
      <c r="C6" s="174"/>
      <c r="D6" s="131" t="s">
        <v>53</v>
      </c>
      <c r="E6" s="132" t="s">
        <v>134</v>
      </c>
      <c r="F6" s="132" t="s">
        <v>135</v>
      </c>
      <c r="G6" s="161"/>
      <c r="H6" s="161"/>
      <c r="I6" s="163"/>
      <c r="J6" s="131" t="s">
        <v>53</v>
      </c>
      <c r="K6" s="132" t="s">
        <v>134</v>
      </c>
      <c r="L6" s="132" t="s">
        <v>135</v>
      </c>
      <c r="M6" s="168"/>
    </row>
    <row r="7" spans="1:13" ht="17.25" customHeight="1">
      <c r="A7" s="2" t="s">
        <v>6</v>
      </c>
      <c r="B7" s="133"/>
      <c r="C7" s="133"/>
      <c r="D7" s="133"/>
      <c r="E7" s="133"/>
      <c r="F7" s="133"/>
      <c r="G7" s="133"/>
      <c r="H7" s="134"/>
      <c r="I7" s="134"/>
      <c r="J7" s="134"/>
      <c r="K7" s="134"/>
      <c r="L7" s="134"/>
      <c r="M7" s="135"/>
    </row>
    <row r="8" spans="1:13" ht="17.25" customHeight="1">
      <c r="A8" s="2" t="s">
        <v>222</v>
      </c>
      <c r="B8" s="133">
        <f>D8</f>
        <v>15000</v>
      </c>
      <c r="C8" s="133"/>
      <c r="D8" s="133">
        <f>F8</f>
        <v>15000</v>
      </c>
      <c r="E8" s="133">
        <v>0</v>
      </c>
      <c r="F8" s="133">
        <v>15000</v>
      </c>
      <c r="G8" s="133">
        <v>0</v>
      </c>
      <c r="H8" s="134">
        <f>J8</f>
        <v>6817.01</v>
      </c>
      <c r="I8" s="134"/>
      <c r="J8" s="134">
        <f>L8</f>
        <v>6817.01</v>
      </c>
      <c r="K8" s="134"/>
      <c r="L8" s="134">
        <v>6817.01</v>
      </c>
      <c r="M8" s="135"/>
    </row>
    <row r="9" spans="1:13" ht="17.25" customHeight="1" thickBot="1">
      <c r="A9" s="10"/>
      <c r="B9" s="136"/>
      <c r="C9" s="136"/>
      <c r="D9" s="136"/>
      <c r="E9" s="136"/>
      <c r="F9" s="136"/>
      <c r="G9" s="136"/>
      <c r="H9" s="137"/>
      <c r="I9" s="137"/>
      <c r="J9" s="137"/>
      <c r="K9" s="137"/>
      <c r="L9" s="137"/>
      <c r="M9" s="138"/>
    </row>
    <row r="12" spans="1:250" ht="12">
      <c r="A12" s="7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</row>
  </sheetData>
  <sheetProtection/>
  <mergeCells count="14">
    <mergeCell ref="D5:F5"/>
    <mergeCell ref="G5:G6"/>
    <mergeCell ref="A3:B3"/>
    <mergeCell ref="A4:A6"/>
    <mergeCell ref="A2:M2"/>
    <mergeCell ref="H5:H6"/>
    <mergeCell ref="I5:I6"/>
    <mergeCell ref="J5:L5"/>
    <mergeCell ref="M5:M6"/>
    <mergeCell ref="B4:G4"/>
    <mergeCell ref="H4:M4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A9" sqref="A9"/>
    </sheetView>
  </sheetViews>
  <sheetFormatPr defaultColWidth="9.33203125" defaultRowHeight="11.25"/>
  <cols>
    <col min="1" max="1" width="13.33203125" style="0" bestFit="1" customWidth="1"/>
    <col min="2" max="2" width="63.5" style="0" customWidth="1"/>
    <col min="3" max="5" width="25.16015625" style="0" customWidth="1"/>
  </cols>
  <sheetData>
    <row r="1" spans="1:5" ht="11.25">
      <c r="A1" s="71" t="s">
        <v>125</v>
      </c>
      <c r="B1" s="13"/>
      <c r="C1" s="13"/>
      <c r="D1" s="13"/>
      <c r="E1" s="13"/>
    </row>
    <row r="2" spans="1:5" ht="22.5">
      <c r="A2" s="177" t="s">
        <v>150</v>
      </c>
      <c r="B2" s="177"/>
      <c r="C2" s="177"/>
      <c r="D2" s="177"/>
      <c r="E2" s="177"/>
    </row>
    <row r="3" spans="1:5" s="54" customFormat="1" ht="12" thickBot="1">
      <c r="A3" s="152" t="s">
        <v>189</v>
      </c>
      <c r="B3" s="153"/>
      <c r="C3" s="55"/>
      <c r="D3" s="55"/>
      <c r="E3" s="56" t="s">
        <v>57</v>
      </c>
    </row>
    <row r="4" spans="1:5" ht="15.75" customHeight="1">
      <c r="A4" s="19" t="s">
        <v>51</v>
      </c>
      <c r="B4" s="20" t="s">
        <v>52</v>
      </c>
      <c r="C4" s="20" t="s">
        <v>6</v>
      </c>
      <c r="D4" s="20" t="s">
        <v>54</v>
      </c>
      <c r="E4" s="21" t="s">
        <v>55</v>
      </c>
    </row>
    <row r="5" spans="1:5" ht="15.75" customHeight="1">
      <c r="A5" s="24"/>
      <c r="B5" s="34" t="s">
        <v>6</v>
      </c>
      <c r="C5" s="16"/>
      <c r="D5" s="16"/>
      <c r="E5" s="25"/>
    </row>
    <row r="6" spans="1:5" ht="15.75" customHeight="1">
      <c r="A6" s="24"/>
      <c r="B6" s="16"/>
      <c r="C6" s="16"/>
      <c r="D6" s="16"/>
      <c r="E6" s="25"/>
    </row>
    <row r="7" spans="1:5" ht="15.75" customHeight="1">
      <c r="A7" s="24"/>
      <c r="B7" s="16"/>
      <c r="C7" s="16"/>
      <c r="D7" s="16"/>
      <c r="E7" s="25"/>
    </row>
    <row r="8" spans="1:5" ht="15.75" customHeight="1" thickBot="1">
      <c r="A8" s="36"/>
      <c r="B8" s="37"/>
      <c r="C8" s="37"/>
      <c r="D8" s="37"/>
      <c r="E8" s="38"/>
    </row>
    <row r="9" ht="11.25">
      <c r="A9" t="s">
        <v>230</v>
      </c>
    </row>
    <row r="10" spans="1:256" ht="1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1">
      <selection activeCell="A6" sqref="A6"/>
    </sheetView>
  </sheetViews>
  <sheetFormatPr defaultColWidth="9.33203125" defaultRowHeight="11.25"/>
  <cols>
    <col min="1" max="1" width="13.33203125" style="0" customWidth="1"/>
    <col min="2" max="2" width="58" style="0" customWidth="1"/>
    <col min="3" max="5" width="24.33203125" style="0" customWidth="1"/>
  </cols>
  <sheetData>
    <row r="1" spans="1:5" ht="11.25">
      <c r="A1" s="71" t="s">
        <v>126</v>
      </c>
      <c r="B1" s="13"/>
      <c r="C1" s="13"/>
      <c r="D1" s="13"/>
      <c r="E1" s="13"/>
    </row>
    <row r="2" spans="1:5" ht="18.75">
      <c r="A2" s="154" t="s">
        <v>151</v>
      </c>
      <c r="B2" s="154"/>
      <c r="C2" s="154"/>
      <c r="D2" s="154"/>
      <c r="E2" s="154"/>
    </row>
    <row r="3" spans="1:5" s="54" customFormat="1" ht="12" thickBot="1">
      <c r="A3" s="152" t="s">
        <v>189</v>
      </c>
      <c r="B3" s="153"/>
      <c r="C3" s="55"/>
      <c r="D3" s="55"/>
      <c r="E3" s="56" t="s">
        <v>57</v>
      </c>
    </row>
    <row r="4" spans="1:5" ht="17.25" customHeight="1">
      <c r="A4" s="19" t="s">
        <v>51</v>
      </c>
      <c r="B4" s="20" t="s">
        <v>52</v>
      </c>
      <c r="C4" s="20" t="s">
        <v>6</v>
      </c>
      <c r="D4" s="20" t="s">
        <v>54</v>
      </c>
      <c r="E4" s="21" t="s">
        <v>55</v>
      </c>
    </row>
    <row r="5" spans="1:5" ht="17.25" customHeight="1">
      <c r="A5" s="24"/>
      <c r="B5" s="34" t="s">
        <v>6</v>
      </c>
      <c r="C5" s="16"/>
      <c r="D5" s="16"/>
      <c r="E5" s="25"/>
    </row>
    <row r="6" spans="1:5" ht="17.25" customHeight="1">
      <c r="A6" s="24"/>
      <c r="B6" s="16"/>
      <c r="C6" s="16"/>
      <c r="D6" s="16"/>
      <c r="E6" s="25"/>
    </row>
    <row r="7" spans="1:5" ht="17.25" customHeight="1">
      <c r="A7" s="24"/>
      <c r="B7" s="16"/>
      <c r="C7" s="16"/>
      <c r="D7" s="16"/>
      <c r="E7" s="25"/>
    </row>
    <row r="8" spans="1:5" ht="17.25" customHeight="1" thickBot="1">
      <c r="A8" s="36"/>
      <c r="B8" s="37"/>
      <c r="C8" s="37"/>
      <c r="D8" s="37"/>
      <c r="E8" s="38"/>
    </row>
    <row r="9" spans="1:5" ht="17.25" customHeight="1">
      <c r="A9" t="s">
        <v>231</v>
      </c>
      <c r="B9" s="83"/>
      <c r="C9" s="83"/>
      <c r="D9" s="83"/>
      <c r="E9" s="83"/>
    </row>
    <row r="10" spans="1:256" ht="1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7" sqref="D7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61" t="s">
        <v>127</v>
      </c>
    </row>
    <row r="2" spans="1:4" ht="27.75" customHeight="1">
      <c r="A2" s="181" t="s">
        <v>158</v>
      </c>
      <c r="B2" s="181"/>
      <c r="C2" s="181"/>
      <c r="D2" s="181"/>
    </row>
    <row r="3" spans="1:4" s="54" customFormat="1" ht="12" thickBot="1">
      <c r="A3" s="152" t="s">
        <v>189</v>
      </c>
      <c r="B3" s="153"/>
      <c r="D3" s="59" t="s">
        <v>98</v>
      </c>
    </row>
    <row r="4" spans="1:4" ht="15" customHeight="1">
      <c r="A4" s="178" t="s">
        <v>1</v>
      </c>
      <c r="B4" s="179"/>
      <c r="C4" s="179" t="s">
        <v>2</v>
      </c>
      <c r="D4" s="180"/>
    </row>
    <row r="5" spans="1:4" ht="15" customHeight="1">
      <c r="A5" s="44" t="s">
        <v>3</v>
      </c>
      <c r="B5" s="1" t="s">
        <v>164</v>
      </c>
      <c r="C5" s="39" t="s">
        <v>3</v>
      </c>
      <c r="D5" s="45" t="s">
        <v>4</v>
      </c>
    </row>
    <row r="6" spans="1:4" ht="15" customHeight="1">
      <c r="A6" s="84" t="s">
        <v>116</v>
      </c>
      <c r="B6" s="75">
        <f>B7</f>
        <v>50662560.16</v>
      </c>
      <c r="C6" s="84" t="s">
        <v>117</v>
      </c>
      <c r="D6" s="76">
        <f>D12+D15+D17+D27</f>
        <v>50662560.16</v>
      </c>
    </row>
    <row r="7" spans="1:4" ht="15" customHeight="1">
      <c r="A7" s="62" t="s">
        <v>114</v>
      </c>
      <c r="B7" s="75">
        <f>B8</f>
        <v>50662560.16</v>
      </c>
      <c r="C7" s="62" t="s">
        <v>115</v>
      </c>
      <c r="D7" s="76"/>
    </row>
    <row r="8" spans="1:4" ht="15" customHeight="1">
      <c r="A8" s="63" t="s">
        <v>66</v>
      </c>
      <c r="B8" s="75">
        <v>50662560.16</v>
      </c>
      <c r="C8" s="63" t="s">
        <v>56</v>
      </c>
      <c r="D8" s="76"/>
    </row>
    <row r="9" spans="1:4" ht="15" customHeight="1">
      <c r="A9" s="63" t="s">
        <v>67</v>
      </c>
      <c r="B9" s="41"/>
      <c r="C9" s="63" t="s">
        <v>68</v>
      </c>
      <c r="D9" s="47"/>
    </row>
    <row r="10" spans="1:4" ht="15" customHeight="1">
      <c r="A10" s="63" t="s">
        <v>69</v>
      </c>
      <c r="B10" s="41"/>
      <c r="C10" s="63" t="s">
        <v>70</v>
      </c>
      <c r="D10" s="47"/>
    </row>
    <row r="11" spans="1:4" ht="15" customHeight="1">
      <c r="A11" s="85" t="s">
        <v>112</v>
      </c>
      <c r="B11" s="41"/>
      <c r="C11" s="63" t="s">
        <v>72</v>
      </c>
      <c r="D11" s="47"/>
    </row>
    <row r="12" spans="1:4" ht="15" customHeight="1">
      <c r="A12" s="63" t="s">
        <v>71</v>
      </c>
      <c r="B12" s="41"/>
      <c r="C12" s="63" t="s">
        <v>74</v>
      </c>
      <c r="D12" s="47">
        <v>49974152.16</v>
      </c>
    </row>
    <row r="13" spans="1:4" ht="15" customHeight="1">
      <c r="A13" s="63" t="s">
        <v>73</v>
      </c>
      <c r="B13" s="41"/>
      <c r="C13" s="63" t="s">
        <v>76</v>
      </c>
      <c r="D13" s="47"/>
    </row>
    <row r="14" spans="1:4" ht="15" customHeight="1">
      <c r="A14" s="85" t="s">
        <v>113</v>
      </c>
      <c r="B14" s="41"/>
      <c r="C14" s="63" t="s">
        <v>77</v>
      </c>
      <c r="D14" s="47"/>
    </row>
    <row r="15" spans="1:4" ht="15" customHeight="1">
      <c r="A15" s="63" t="s">
        <v>75</v>
      </c>
      <c r="B15" s="75"/>
      <c r="C15" s="63" t="s">
        <v>78</v>
      </c>
      <c r="D15" s="76">
        <v>6000</v>
      </c>
    </row>
    <row r="16" spans="1:4" ht="15" customHeight="1">
      <c r="A16" s="62" t="s">
        <v>118</v>
      </c>
      <c r="B16" s="41"/>
      <c r="C16" s="63" t="s">
        <v>79</v>
      </c>
      <c r="D16" s="76"/>
    </row>
    <row r="17" spans="1:4" ht="15" customHeight="1">
      <c r="A17" s="62" t="s">
        <v>119</v>
      </c>
      <c r="B17" s="41"/>
      <c r="C17" s="63" t="s">
        <v>80</v>
      </c>
      <c r="D17" s="76">
        <v>429720</v>
      </c>
    </row>
    <row r="18" spans="1:4" ht="15" customHeight="1">
      <c r="A18" s="40"/>
      <c r="B18" s="41"/>
      <c r="C18" s="63" t="s">
        <v>81</v>
      </c>
      <c r="D18" s="47"/>
    </row>
    <row r="19" spans="1:4" ht="15" customHeight="1">
      <c r="A19" s="40"/>
      <c r="B19" s="41"/>
      <c r="C19" s="63" t="s">
        <v>64</v>
      </c>
      <c r="D19" s="47"/>
    </row>
    <row r="20" spans="1:4" ht="15" customHeight="1">
      <c r="A20" s="40"/>
      <c r="B20" s="41"/>
      <c r="C20" s="63" t="s">
        <v>82</v>
      </c>
      <c r="D20" s="47"/>
    </row>
    <row r="21" spans="1:4" ht="15" customHeight="1">
      <c r="A21" s="40"/>
      <c r="B21" s="41"/>
      <c r="C21" s="63" t="s">
        <v>83</v>
      </c>
      <c r="D21" s="47"/>
    </row>
    <row r="22" spans="1:4" ht="15" customHeight="1">
      <c r="A22" s="40"/>
      <c r="B22" s="41"/>
      <c r="C22" s="63" t="s">
        <v>84</v>
      </c>
      <c r="D22" s="47"/>
    </row>
    <row r="23" spans="1:4" ht="15" customHeight="1">
      <c r="A23" s="40"/>
      <c r="B23" s="41"/>
      <c r="C23" s="63" t="s">
        <v>85</v>
      </c>
      <c r="D23" s="47"/>
    </row>
    <row r="24" spans="1:4" ht="15" customHeight="1">
      <c r="A24" s="40"/>
      <c r="B24" s="41"/>
      <c r="C24" s="63" t="s">
        <v>86</v>
      </c>
      <c r="D24" s="47"/>
    </row>
    <row r="25" spans="1:4" ht="15" customHeight="1">
      <c r="A25" s="40"/>
      <c r="B25" s="41"/>
      <c r="C25" s="63" t="s">
        <v>87</v>
      </c>
      <c r="D25" s="47"/>
    </row>
    <row r="26" spans="1:4" ht="15" customHeight="1">
      <c r="A26" s="40"/>
      <c r="B26" s="41"/>
      <c r="C26" s="63" t="s">
        <v>88</v>
      </c>
      <c r="D26" s="47"/>
    </row>
    <row r="27" spans="1:4" ht="15" customHeight="1">
      <c r="A27" s="40"/>
      <c r="B27" s="41"/>
      <c r="C27" s="63" t="s">
        <v>89</v>
      </c>
      <c r="D27" s="47">
        <v>252688</v>
      </c>
    </row>
    <row r="28" spans="1:4" ht="15" customHeight="1">
      <c r="A28" s="40"/>
      <c r="B28" s="41"/>
      <c r="C28" s="63" t="s">
        <v>90</v>
      </c>
      <c r="D28" s="47"/>
    </row>
    <row r="29" spans="1:4" ht="15" customHeight="1">
      <c r="A29" s="40"/>
      <c r="B29" s="41"/>
      <c r="C29" s="63" t="s">
        <v>65</v>
      </c>
      <c r="D29" s="47"/>
    </row>
    <row r="30" spans="1:4" ht="15" customHeight="1">
      <c r="A30" s="40"/>
      <c r="B30" s="41"/>
      <c r="C30" s="63" t="s">
        <v>91</v>
      </c>
      <c r="D30" s="47"/>
    </row>
    <row r="31" spans="1:4" ht="15" customHeight="1">
      <c r="A31" s="40"/>
      <c r="B31" s="41"/>
      <c r="C31" s="63" t="s">
        <v>92</v>
      </c>
      <c r="D31" s="47"/>
    </row>
    <row r="32" spans="1:4" ht="15" customHeight="1">
      <c r="A32" s="40"/>
      <c r="B32" s="41"/>
      <c r="C32" s="63" t="s">
        <v>93</v>
      </c>
      <c r="D32" s="47"/>
    </row>
    <row r="33" spans="1:4" ht="15" customHeight="1">
      <c r="A33" s="46"/>
      <c r="B33" s="41"/>
      <c r="C33" s="63" t="s">
        <v>94</v>
      </c>
      <c r="D33" s="47"/>
    </row>
    <row r="34" spans="1:4" ht="15" customHeight="1">
      <c r="A34" s="46"/>
      <c r="B34" s="41"/>
      <c r="C34" s="63" t="s">
        <v>95</v>
      </c>
      <c r="D34" s="47"/>
    </row>
    <row r="35" spans="1:4" ht="15" customHeight="1">
      <c r="A35" s="46"/>
      <c r="B35" s="41"/>
      <c r="C35" s="63" t="s">
        <v>96</v>
      </c>
      <c r="D35" s="47"/>
    </row>
    <row r="36" spans="1:4" ht="15" customHeight="1" thickBot="1">
      <c r="A36" s="64"/>
      <c r="B36" s="48"/>
      <c r="C36" s="49" t="s">
        <v>44</v>
      </c>
      <c r="D36" s="50"/>
    </row>
  </sheetData>
  <sheetProtection/>
  <mergeCells count="4">
    <mergeCell ref="A4:B4"/>
    <mergeCell ref="C4:D4"/>
    <mergeCell ref="A3:B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G13" sqref="G13"/>
    </sheetView>
  </sheetViews>
  <sheetFormatPr defaultColWidth="9.33203125" defaultRowHeight="11.25"/>
  <cols>
    <col min="2" max="2" width="38.66015625" style="0" customWidth="1"/>
    <col min="3" max="3" width="17.16015625" style="0" customWidth="1"/>
    <col min="5" max="5" width="18.5" style="0" customWidth="1"/>
    <col min="6" max="6" width="14.83203125" style="0" customWidth="1"/>
    <col min="7" max="7" width="13.33203125" style="0" customWidth="1"/>
    <col min="8" max="8" width="8.5" style="0" customWidth="1"/>
    <col min="10" max="10" width="15" style="0" customWidth="1"/>
    <col min="13" max="13" width="12.83203125" style="0" customWidth="1"/>
    <col min="14" max="14" width="14.66015625" style="0" customWidth="1"/>
  </cols>
  <sheetData>
    <row r="1" spans="1:14" ht="11.25">
      <c r="A1" s="71" t="s">
        <v>128</v>
      </c>
      <c r="B1" s="1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2.5">
      <c r="A2" s="177" t="s">
        <v>159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2" thickBot="1">
      <c r="A3" s="152" t="s">
        <v>189</v>
      </c>
      <c r="B3" s="190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 t="s">
        <v>57</v>
      </c>
    </row>
    <row r="4" spans="1:14" ht="15.75" customHeight="1">
      <c r="A4" s="182" t="s">
        <v>99</v>
      </c>
      <c r="B4" s="183"/>
      <c r="C4" s="183" t="s">
        <v>6</v>
      </c>
      <c r="D4" s="183" t="s">
        <v>97</v>
      </c>
      <c r="E4" s="185" t="s">
        <v>100</v>
      </c>
      <c r="F4" s="185" t="s">
        <v>101</v>
      </c>
      <c r="G4" s="185" t="s">
        <v>102</v>
      </c>
      <c r="H4" s="186" t="s">
        <v>112</v>
      </c>
      <c r="I4" s="183" t="s">
        <v>71</v>
      </c>
      <c r="J4" s="183"/>
      <c r="K4" s="185" t="s">
        <v>103</v>
      </c>
      <c r="L4" s="186" t="s">
        <v>120</v>
      </c>
      <c r="M4" s="183" t="s">
        <v>75</v>
      </c>
      <c r="N4" s="188" t="s">
        <v>104</v>
      </c>
    </row>
    <row r="5" spans="1:14" ht="15.75" customHeight="1">
      <c r="A5" s="22" t="s">
        <v>51</v>
      </c>
      <c r="B5" s="15" t="s">
        <v>52</v>
      </c>
      <c r="C5" s="184"/>
      <c r="D5" s="184"/>
      <c r="E5" s="184"/>
      <c r="F5" s="184"/>
      <c r="G5" s="184"/>
      <c r="H5" s="187"/>
      <c r="I5" s="33" t="s">
        <v>105</v>
      </c>
      <c r="J5" s="35" t="s">
        <v>106</v>
      </c>
      <c r="K5" s="184"/>
      <c r="L5" s="187"/>
      <c r="M5" s="184"/>
      <c r="N5" s="189"/>
    </row>
    <row r="6" spans="1:14" ht="15.75" customHeight="1">
      <c r="A6" s="24"/>
      <c r="B6" s="15" t="s">
        <v>6</v>
      </c>
      <c r="C6" s="75">
        <f>E6</f>
        <v>50662560.16</v>
      </c>
      <c r="D6" s="15"/>
      <c r="E6" s="75">
        <v>50662560.16</v>
      </c>
      <c r="F6" s="15"/>
      <c r="G6" s="15"/>
      <c r="H6" s="15"/>
      <c r="I6" s="15"/>
      <c r="J6" s="15"/>
      <c r="K6" s="15"/>
      <c r="L6" s="15"/>
      <c r="M6" s="75"/>
      <c r="N6" s="23"/>
    </row>
    <row r="7" spans="1:14" ht="15.75" customHeight="1">
      <c r="A7" s="77">
        <v>205</v>
      </c>
      <c r="B7" s="74" t="s">
        <v>74</v>
      </c>
      <c r="C7" s="75">
        <f aca="true" t="shared" si="0" ref="C7:C22">E7</f>
        <v>50662560.16</v>
      </c>
      <c r="D7" s="15"/>
      <c r="E7" s="75">
        <v>50662560.16</v>
      </c>
      <c r="F7" s="15"/>
      <c r="G7" s="15"/>
      <c r="H7" s="15"/>
      <c r="I7" s="15"/>
      <c r="J7" s="15"/>
      <c r="K7" s="15"/>
      <c r="L7" s="15"/>
      <c r="M7" s="75"/>
      <c r="N7" s="23"/>
    </row>
    <row r="8" spans="1:14" ht="15.75" customHeight="1">
      <c r="A8" s="77">
        <v>20502</v>
      </c>
      <c r="B8" s="74" t="s">
        <v>226</v>
      </c>
      <c r="C8" s="75">
        <f t="shared" si="0"/>
        <v>50662560.16</v>
      </c>
      <c r="D8" s="15"/>
      <c r="E8" s="75">
        <v>50662560.16</v>
      </c>
      <c r="F8" s="15"/>
      <c r="G8" s="15"/>
      <c r="H8" s="15"/>
      <c r="I8" s="15"/>
      <c r="J8" s="15"/>
      <c r="K8" s="15"/>
      <c r="L8" s="15"/>
      <c r="M8" s="75"/>
      <c r="N8" s="23"/>
    </row>
    <row r="9" spans="1:14" ht="15.75" customHeight="1">
      <c r="A9" s="77">
        <v>2050202</v>
      </c>
      <c r="B9" s="74" t="s">
        <v>227</v>
      </c>
      <c r="C9" s="75">
        <f t="shared" si="0"/>
        <v>16570352.16</v>
      </c>
      <c r="D9" s="15"/>
      <c r="E9" s="75">
        <v>16570352.16</v>
      </c>
      <c r="F9" s="15"/>
      <c r="G9" s="15"/>
      <c r="H9" s="15"/>
      <c r="I9" s="15"/>
      <c r="J9" s="15"/>
      <c r="K9" s="15"/>
      <c r="L9" s="15"/>
      <c r="M9" s="75"/>
      <c r="N9" s="23"/>
    </row>
    <row r="10" spans="1:14" ht="15.75" customHeight="1">
      <c r="A10" s="77">
        <v>2050299</v>
      </c>
      <c r="B10" s="74" t="s">
        <v>187</v>
      </c>
      <c r="C10" s="75">
        <f t="shared" si="0"/>
        <v>30000</v>
      </c>
      <c r="D10" s="15"/>
      <c r="E10" s="75">
        <v>30000</v>
      </c>
      <c r="F10" s="15"/>
      <c r="G10" s="15"/>
      <c r="H10" s="15"/>
      <c r="I10" s="15"/>
      <c r="J10" s="15"/>
      <c r="K10" s="15"/>
      <c r="L10" s="15"/>
      <c r="M10" s="75"/>
      <c r="N10" s="23"/>
    </row>
    <row r="11" spans="1:14" ht="15.75" customHeight="1">
      <c r="A11" s="77">
        <v>20509</v>
      </c>
      <c r="B11" s="74" t="s">
        <v>228</v>
      </c>
      <c r="C11" s="75">
        <f t="shared" si="0"/>
        <v>33373800</v>
      </c>
      <c r="D11" s="15"/>
      <c r="E11" s="75">
        <v>33373800</v>
      </c>
      <c r="F11" s="15"/>
      <c r="G11" s="15"/>
      <c r="H11" s="15"/>
      <c r="I11" s="15"/>
      <c r="J11" s="15"/>
      <c r="K11" s="15"/>
      <c r="L11" s="15"/>
      <c r="M11" s="75"/>
      <c r="N11" s="23"/>
    </row>
    <row r="12" spans="1:14" ht="15.75" customHeight="1">
      <c r="A12" s="77">
        <v>2050903</v>
      </c>
      <c r="B12" s="74" t="s">
        <v>223</v>
      </c>
      <c r="C12" s="75">
        <f t="shared" si="0"/>
        <v>32752600</v>
      </c>
      <c r="D12" s="15"/>
      <c r="E12" s="75">
        <v>32752600</v>
      </c>
      <c r="F12" s="15"/>
      <c r="G12" s="15"/>
      <c r="H12" s="15"/>
      <c r="I12" s="15"/>
      <c r="J12" s="15"/>
      <c r="K12" s="15"/>
      <c r="L12" s="15"/>
      <c r="M12" s="75"/>
      <c r="N12" s="23"/>
    </row>
    <row r="13" spans="1:14" ht="15.75" customHeight="1">
      <c r="A13" s="77">
        <v>2050904</v>
      </c>
      <c r="B13" s="74" t="s">
        <v>224</v>
      </c>
      <c r="C13" s="75">
        <f t="shared" si="0"/>
        <v>621200</v>
      </c>
      <c r="D13" s="15"/>
      <c r="E13" s="75">
        <v>621200</v>
      </c>
      <c r="F13" s="15"/>
      <c r="G13" s="15"/>
      <c r="H13" s="15"/>
      <c r="I13" s="15"/>
      <c r="J13" s="15"/>
      <c r="K13" s="15"/>
      <c r="L13" s="15"/>
      <c r="M13" s="75"/>
      <c r="N13" s="23"/>
    </row>
    <row r="14" spans="1:14" ht="15.75" customHeight="1">
      <c r="A14" s="77" t="s">
        <v>136</v>
      </c>
      <c r="B14" s="74" t="s">
        <v>78</v>
      </c>
      <c r="C14" s="75">
        <f t="shared" si="0"/>
        <v>6000</v>
      </c>
      <c r="D14" s="15"/>
      <c r="E14" s="75">
        <v>6000</v>
      </c>
      <c r="F14" s="15"/>
      <c r="G14" s="15"/>
      <c r="H14" s="15"/>
      <c r="I14" s="15"/>
      <c r="J14" s="15"/>
      <c r="K14" s="15"/>
      <c r="L14" s="15"/>
      <c r="M14" s="75"/>
      <c r="N14" s="23"/>
    </row>
    <row r="15" spans="1:14" ht="15.75" customHeight="1">
      <c r="A15" s="77">
        <v>20811</v>
      </c>
      <c r="B15" s="74" t="s">
        <v>177</v>
      </c>
      <c r="C15" s="75">
        <f t="shared" si="0"/>
        <v>6000</v>
      </c>
      <c r="D15" s="15"/>
      <c r="E15" s="75">
        <v>6000</v>
      </c>
      <c r="F15" s="15"/>
      <c r="G15" s="15"/>
      <c r="H15" s="15"/>
      <c r="I15" s="15"/>
      <c r="J15" s="15"/>
      <c r="K15" s="15"/>
      <c r="L15" s="15"/>
      <c r="M15" s="75"/>
      <c r="N15" s="23"/>
    </row>
    <row r="16" spans="1:14" ht="15.75" customHeight="1">
      <c r="A16" s="77">
        <v>2081199</v>
      </c>
      <c r="B16" s="74" t="s">
        <v>179</v>
      </c>
      <c r="C16" s="75">
        <f t="shared" si="0"/>
        <v>6000</v>
      </c>
      <c r="D16" s="15"/>
      <c r="E16" s="75">
        <v>6000</v>
      </c>
      <c r="F16" s="15"/>
      <c r="G16" s="15"/>
      <c r="H16" s="15"/>
      <c r="I16" s="15"/>
      <c r="J16" s="15"/>
      <c r="K16" s="15"/>
      <c r="L16" s="15"/>
      <c r="M16" s="75"/>
      <c r="N16" s="23"/>
    </row>
    <row r="17" spans="1:14" ht="15.75" customHeight="1">
      <c r="A17" s="77">
        <v>210</v>
      </c>
      <c r="B17" s="74" t="s">
        <v>181</v>
      </c>
      <c r="C17" s="75">
        <f t="shared" si="0"/>
        <v>429720</v>
      </c>
      <c r="D17" s="15"/>
      <c r="E17" s="75">
        <v>429720</v>
      </c>
      <c r="F17" s="15"/>
      <c r="G17" s="15"/>
      <c r="H17" s="15"/>
      <c r="I17" s="15"/>
      <c r="J17" s="15"/>
      <c r="K17" s="15"/>
      <c r="L17" s="15"/>
      <c r="M17" s="75"/>
      <c r="N17" s="23"/>
    </row>
    <row r="18" spans="1:14" ht="15.75" customHeight="1">
      <c r="A18" s="77">
        <v>21011</v>
      </c>
      <c r="B18" s="74" t="s">
        <v>183</v>
      </c>
      <c r="C18" s="75">
        <f t="shared" si="0"/>
        <v>429720</v>
      </c>
      <c r="D18" s="15"/>
      <c r="E18" s="75">
        <v>429720</v>
      </c>
      <c r="F18" s="15"/>
      <c r="G18" s="15"/>
      <c r="H18" s="15"/>
      <c r="I18" s="15"/>
      <c r="J18" s="15"/>
      <c r="K18" s="15"/>
      <c r="L18" s="15"/>
      <c r="M18" s="75"/>
      <c r="N18" s="23"/>
    </row>
    <row r="19" spans="1:14" ht="15.75" customHeight="1">
      <c r="A19" s="77">
        <v>2101102</v>
      </c>
      <c r="B19" s="74" t="s">
        <v>185</v>
      </c>
      <c r="C19" s="75">
        <f t="shared" si="0"/>
        <v>429720</v>
      </c>
      <c r="D19" s="15"/>
      <c r="E19" s="75">
        <v>429720</v>
      </c>
      <c r="F19" s="15"/>
      <c r="G19" s="15"/>
      <c r="H19" s="15"/>
      <c r="I19" s="15"/>
      <c r="J19" s="15"/>
      <c r="K19" s="15"/>
      <c r="L19" s="15"/>
      <c r="M19" s="75"/>
      <c r="N19" s="23"/>
    </row>
    <row r="20" spans="1:14" ht="15.75" customHeight="1">
      <c r="A20" s="77">
        <v>221</v>
      </c>
      <c r="B20" s="74" t="s">
        <v>89</v>
      </c>
      <c r="C20" s="75">
        <f t="shared" si="0"/>
        <v>252688</v>
      </c>
      <c r="D20" s="15"/>
      <c r="E20" s="75">
        <v>252688</v>
      </c>
      <c r="F20" s="15"/>
      <c r="G20" s="15"/>
      <c r="H20" s="15"/>
      <c r="I20" s="15"/>
      <c r="J20" s="15"/>
      <c r="K20" s="15"/>
      <c r="L20" s="15"/>
      <c r="M20" s="75"/>
      <c r="N20" s="23"/>
    </row>
    <row r="21" spans="1:14" ht="15.75" customHeight="1">
      <c r="A21" s="77">
        <v>22102</v>
      </c>
      <c r="B21" s="74" t="s">
        <v>225</v>
      </c>
      <c r="C21" s="75">
        <f t="shared" si="0"/>
        <v>252688</v>
      </c>
      <c r="D21" s="15"/>
      <c r="E21" s="75">
        <v>252688</v>
      </c>
      <c r="F21" s="15"/>
      <c r="G21" s="15"/>
      <c r="H21" s="15"/>
      <c r="I21" s="15"/>
      <c r="J21" s="15"/>
      <c r="K21" s="15"/>
      <c r="L21" s="15"/>
      <c r="M21" s="75"/>
      <c r="N21" s="23"/>
    </row>
    <row r="22" spans="1:14" ht="15.75" customHeight="1">
      <c r="A22" s="77">
        <v>2210203</v>
      </c>
      <c r="B22" s="74" t="s">
        <v>229</v>
      </c>
      <c r="C22" s="75">
        <f t="shared" si="0"/>
        <v>252688</v>
      </c>
      <c r="D22" s="15"/>
      <c r="E22" s="75">
        <v>252688</v>
      </c>
      <c r="F22" s="15"/>
      <c r="G22" s="15"/>
      <c r="H22" s="15"/>
      <c r="I22" s="15"/>
      <c r="J22" s="15"/>
      <c r="K22" s="15"/>
      <c r="L22" s="15"/>
      <c r="M22" s="75"/>
      <c r="N22" s="23"/>
    </row>
    <row r="23" spans="1:14" ht="15.75" customHeight="1" thickBot="1">
      <c r="A23" s="82"/>
      <c r="B23" s="80"/>
      <c r="C23" s="81"/>
      <c r="D23" s="140"/>
      <c r="E23" s="81"/>
      <c r="F23" s="140"/>
      <c r="G23" s="140"/>
      <c r="H23" s="140"/>
      <c r="I23" s="140"/>
      <c r="J23" s="140"/>
      <c r="K23" s="140"/>
      <c r="L23" s="140"/>
      <c r="M23" s="81"/>
      <c r="N23" s="141"/>
    </row>
  </sheetData>
  <sheetProtection/>
  <mergeCells count="14">
    <mergeCell ref="M4:M5"/>
    <mergeCell ref="N4:N5"/>
    <mergeCell ref="A3:B3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</mergeCells>
  <printOptions/>
  <pageMargins left="0.7086614173228347" right="0.13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2020-05-07T04:56:37Z</cp:lastPrinted>
  <dcterms:created xsi:type="dcterms:W3CDTF">2018-02-09T07:35:36Z</dcterms:created>
  <dcterms:modified xsi:type="dcterms:W3CDTF">2020-05-07T04:59:08Z</dcterms:modified>
  <cp:category/>
  <cp:version/>
  <cp:contentType/>
  <cp:contentStatus/>
</cp:coreProperties>
</file>