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H:\总预算工作\预算公开\预算公开检查\2022年度市局预决算公开检查\政府预算补充\"/>
    </mc:Choice>
  </mc:AlternateContent>
  <xr:revisionPtr revIDLastSave="0" documentId="13_ncr:1_{9B16284D-59EC-4C84-A653-D5885E1C6740}" xr6:coauthVersionLast="47" xr6:coauthVersionMax="47" xr10:uidLastSave="{00000000-0000-0000-0000-000000000000}"/>
  <bookViews>
    <workbookView xWindow="-120" yWindow="-120" windowWidth="29040" windowHeight="15840" tabRatio="780" xr2:uid="{00000000-000D-0000-FFFF-FFFF00000000}"/>
  </bookViews>
  <sheets>
    <sheet name="表3-1 新增地方政府一般债券情况表" sheetId="1" r:id="rId1"/>
    <sheet name="一般债明细" sheetId="5" state="hidden" r:id="rId2"/>
    <sheet name="表3-1 新增地方政府专项债券情况表" sheetId="2" r:id="rId3"/>
    <sheet name="Sheet3" sheetId="8" state="hidden" r:id="rId4"/>
    <sheet name="Sheet2" sheetId="7" state="hidden" r:id="rId5"/>
    <sheet name="专项债明细" sheetId="6" state="hidden" r:id="rId6"/>
    <sheet name="表3-2 新增地方政府一般债券资金收支情况表" sheetId="3" r:id="rId7"/>
    <sheet name="表3-2 新增地方政府专项债券资金收支情况表" sheetId="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4" l="1"/>
  <c r="G14" i="4"/>
  <c r="G13" i="4"/>
  <c r="G12" i="4"/>
  <c r="G11" i="4"/>
  <c r="G10" i="4"/>
  <c r="G9" i="4"/>
  <c r="D9" i="4"/>
  <c r="G11" i="3"/>
  <c r="G10" i="3"/>
  <c r="G9" i="3"/>
  <c r="K34" i="6"/>
  <c r="J33" i="6"/>
  <c r="K32" i="6"/>
  <c r="J32" i="6"/>
  <c r="K31" i="6"/>
  <c r="J31" i="6" s="1"/>
  <c r="J30" i="6"/>
  <c r="J11" i="5"/>
  <c r="I11" i="5"/>
  <c r="H11" i="5"/>
  <c r="G11" i="5"/>
  <c r="J8" i="5"/>
  <c r="J9" i="5" s="1"/>
  <c r="I8" i="5"/>
  <c r="I9" i="5" s="1"/>
  <c r="H8" i="5"/>
  <c r="H9" i="5" s="1"/>
  <c r="G8" i="5"/>
  <c r="G9" i="5" s="1"/>
  <c r="I7" i="5"/>
</calcChain>
</file>

<file path=xl/sharedStrings.xml><?xml version="1.0" encoding="utf-8"?>
<sst xmlns="http://schemas.openxmlformats.org/spreadsheetml/2006/main" count="682" uniqueCount="262">
  <si>
    <t>DEBT_T_XXGK_CXZQSY</t>
  </si>
  <si>
    <t xml:space="preserve"> AND T.AD_CODE_GK=500199 AND T.SET_YEAR_GK=2023 AND T.ZWLB_ID=01</t>
  </si>
  <si>
    <t>债券存续期公开</t>
  </si>
  <si>
    <t>AD_CODE_GK#500199</t>
  </si>
  <si>
    <t>AD_CODE#500199</t>
  </si>
  <si>
    <t>SET_YEAR_GK#2023</t>
  </si>
  <si>
    <t>ad_name#500199 两江新区</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</si>
  <si>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</si>
  <si>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</si>
  <si>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</si>
  <si>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</si>
  <si>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</si>
  <si>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</si>
  <si>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</si>
  <si>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</si>
  <si>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</si>
  <si>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</si>
  <si>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</si>
  <si>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</si>
  <si>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</si>
  <si>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</si>
  <si>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</si>
  <si>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</si>
  <si>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</si>
  <si>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r>
      <rPr>
        <sz val="11"/>
        <rFont val="方正仿宋_GBK"/>
        <charset val="134"/>
      </rPr>
      <t>表</t>
    </r>
    <r>
      <rPr>
        <sz val="11"/>
        <rFont val="Times New Roman"/>
        <family val="1"/>
      </rPr>
      <t>3-1</t>
    </r>
  </si>
  <si>
    <t>2021年--2022年末500199 两江新区发行的新增地方政府一般债券情况表</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</si>
  <si>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</si>
  <si>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</si>
  <si>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</si>
  <si>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</si>
  <si>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</si>
  <si>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</si>
  <si>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</si>
  <si>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</si>
  <si>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</si>
  <si>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</si>
  <si>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</si>
  <si>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</si>
  <si>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</si>
  <si>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r>
      <t>2021</t>
    </r>
    <r>
      <rPr>
        <sz val="11"/>
        <rFont val="方正仿宋_GBK"/>
        <charset val="134"/>
      </rPr>
      <t>年重庆市政府一般债券（一期）</t>
    </r>
  </si>
  <si>
    <t>173643</t>
  </si>
  <si>
    <r>
      <rPr>
        <sz val="11"/>
        <rFont val="方正仿宋_GBK"/>
        <charset val="134"/>
      </rPr>
      <t>一般债券</t>
    </r>
  </si>
  <si>
    <t>2021</t>
  </si>
  <si>
    <t>2021-05-14</t>
  </si>
  <si>
    <t>3.18</t>
  </si>
  <si>
    <r>
      <t>5</t>
    </r>
    <r>
      <rPr>
        <sz val="11"/>
        <rFont val="方正仿宋_GBK"/>
        <charset val="134"/>
      </rPr>
      <t>年</t>
    </r>
  </si>
  <si>
    <t>663E9B1D429B4759A8517D8EBFFBB5F5</t>
  </si>
  <si>
    <r>
      <t>2022</t>
    </r>
    <r>
      <rPr>
        <sz val="11"/>
        <rFont val="方正仿宋_GBK"/>
        <charset val="134"/>
      </rPr>
      <t>年重庆市政府一般债券（一期）</t>
    </r>
  </si>
  <si>
    <t>2271485</t>
  </si>
  <si>
    <t>2022</t>
  </si>
  <si>
    <t>2022-07-06</t>
  </si>
  <si>
    <t>2.62</t>
  </si>
  <si>
    <r>
      <t>3</t>
    </r>
    <r>
      <rPr>
        <sz val="11"/>
        <rFont val="方正仿宋_GBK"/>
        <charset val="134"/>
      </rPr>
      <t>年</t>
    </r>
  </si>
  <si>
    <t>6982EAF61FB54C8DA4545FE567CE8F46</t>
  </si>
  <si>
    <r>
      <t>注：本表由使用债券资金的部门不迟于每年</t>
    </r>
    <r>
      <rPr>
        <sz val="11"/>
        <rFont val="Times New Roman"/>
        <family val="1"/>
      </rPr>
      <t>6</t>
    </r>
    <r>
      <rPr>
        <sz val="11"/>
        <rFont val="方正仿宋_GBK"/>
        <charset val="134"/>
      </rPr>
      <t>月底前公开，反映截至上年末一般债券及项目信息。</t>
    </r>
  </si>
  <si>
    <t>附件1</t>
  </si>
  <si>
    <t>两江新区一般债项目情况表</t>
  </si>
  <si>
    <t>单位：万元</t>
  </si>
  <si>
    <t>项目单位</t>
  </si>
  <si>
    <t>资产登记管理单位</t>
  </si>
  <si>
    <t>项目名称</t>
  </si>
  <si>
    <t>资金投向领域</t>
  </si>
  <si>
    <t>项目类型</t>
  </si>
  <si>
    <t>项目编码</t>
  </si>
  <si>
    <r>
      <rPr>
        <sz val="11"/>
        <color indexed="8"/>
        <rFont val="方正仿宋_GBK"/>
        <charset val="134"/>
      </rPr>
      <t>重庆市两江新区教育局</t>
    </r>
  </si>
  <si>
    <t>两江新区星光学校</t>
  </si>
  <si>
    <r>
      <rPr>
        <sz val="11"/>
        <color indexed="8"/>
        <rFont val="方正仿宋_GBK"/>
        <charset val="134"/>
      </rPr>
      <t>星光学校柏溪校区项目</t>
    </r>
  </si>
  <si>
    <r>
      <rPr>
        <sz val="11"/>
        <color indexed="8"/>
        <rFont val="方正仿宋_GBK"/>
        <charset val="134"/>
      </rPr>
      <t>其他社会事业</t>
    </r>
  </si>
  <si>
    <r>
      <rPr>
        <sz val="11"/>
        <color indexed="8"/>
        <rFont val="方正仿宋_GBK"/>
        <charset val="134"/>
      </rPr>
      <t>义务教育</t>
    </r>
  </si>
  <si>
    <t>P21500199-0011</t>
  </si>
  <si>
    <t>两江新区礼嘉实验小学</t>
  </si>
  <si>
    <r>
      <rPr>
        <sz val="11"/>
        <color indexed="8"/>
        <rFont val="方正仿宋_GBK"/>
        <charset val="134"/>
      </rPr>
      <t>礼嘉实验二小工程</t>
    </r>
  </si>
  <si>
    <t>P21500199-0012</t>
  </si>
  <si>
    <t>重庆两江新区开发投资集团有限公司</t>
  </si>
  <si>
    <t>重庆两江新区龙兴工业园建设投资有限公司</t>
  </si>
  <si>
    <t>龙兴园区城市功能配套工程</t>
  </si>
  <si>
    <t>职业教育</t>
  </si>
  <si>
    <r>
      <rPr>
        <sz val="11"/>
        <color indexed="8"/>
        <rFont val="方正仿宋_GBK"/>
        <charset val="134"/>
      </rPr>
      <t>普通高中</t>
    </r>
  </si>
  <si>
    <t>P21500199-0004</t>
  </si>
  <si>
    <t>备注：本表反应截至2022年末相关信息。</t>
  </si>
  <si>
    <t xml:space="preserve"> AND T.AD_CODE_GK=500199 AND T.SET_YEAR_GK=2023 AND T.ZWLB_ID=02</t>
  </si>
  <si>
    <t>ZWLB_NAME#专项债券</t>
  </si>
  <si>
    <t>ZWLB_ID#02</t>
  </si>
  <si>
    <t>XMZCLX#</t>
  </si>
  <si>
    <t>XMSY#</t>
  </si>
  <si>
    <t>表3-1</t>
  </si>
  <si>
    <t>2021年--2022年末500199 两江新区发行的新增地方政府专项债券情况表</t>
  </si>
  <si>
    <t>债券项目资产类型</t>
  </si>
  <si>
    <t>已取得项目收益</t>
  </si>
  <si>
    <r>
      <t>2021</t>
    </r>
    <r>
      <rPr>
        <sz val="11"/>
        <rFont val="方正仿宋_GBK"/>
        <charset val="134"/>
      </rPr>
      <t>年重庆市政府专项债券（一期）</t>
    </r>
  </si>
  <si>
    <t>173644</t>
  </si>
  <si>
    <r>
      <rPr>
        <sz val="11"/>
        <rFont val="方正仿宋_GBK"/>
        <charset val="134"/>
      </rPr>
      <t>其他领域专项债券</t>
    </r>
  </si>
  <si>
    <t>3.89</t>
  </si>
  <si>
    <r>
      <t>30</t>
    </r>
    <r>
      <rPr>
        <sz val="11"/>
        <rFont val="方正仿宋_GBK"/>
        <charset val="134"/>
      </rPr>
      <t>年</t>
    </r>
  </si>
  <si>
    <r>
      <rPr>
        <sz val="11"/>
        <rFont val="方正仿宋_GBK"/>
        <charset val="134"/>
      </rPr>
      <t>产业园区基础设施，科学，文化旅游，其他市政建设，其他生态建设和环境保护</t>
    </r>
  </si>
  <si>
    <t>AA585502D6774954B8FB5A2B7BE836FB</t>
  </si>
  <si>
    <t>030</t>
  </si>
  <si>
    <r>
      <t>2021</t>
    </r>
    <r>
      <rPr>
        <sz val="11"/>
        <rFont val="方正仿宋_GBK"/>
        <charset val="134"/>
      </rPr>
      <t>年重庆市政府专项债券（五期）</t>
    </r>
  </si>
  <si>
    <t>2171050</t>
  </si>
  <si>
    <t>2021-10-22</t>
  </si>
  <si>
    <t>3.79</t>
  </si>
  <si>
    <r>
      <rPr>
        <sz val="11"/>
        <rFont val="方正仿宋_GBK"/>
        <charset val="134"/>
      </rPr>
      <t>产业园区基础设施，城乡冷链物流设施建设，科学，文化旅游，其他市政建设</t>
    </r>
  </si>
  <si>
    <t>708BFE635BFC411C98D97DC738FC665D</t>
  </si>
  <si>
    <r>
      <t>2021</t>
    </r>
    <r>
      <rPr>
        <sz val="11"/>
        <rFont val="方正仿宋_GBK"/>
        <charset val="134"/>
      </rPr>
      <t>年重庆市政府专项债券（七期）</t>
    </r>
  </si>
  <si>
    <t>2171225</t>
  </si>
  <si>
    <t>2021-11-19</t>
  </si>
  <si>
    <t>3.69</t>
  </si>
  <si>
    <r>
      <rPr>
        <sz val="11"/>
        <rFont val="方正仿宋_GBK"/>
        <charset val="134"/>
      </rPr>
      <t>产业园区基础设施，城乡冷链物流设施建设，科学，文化旅游，公立医院，其他市政建设</t>
    </r>
  </si>
  <si>
    <t>7CB98F543AAF437288268F6F30D37A78</t>
  </si>
  <si>
    <r>
      <t>2022</t>
    </r>
    <r>
      <rPr>
        <sz val="11"/>
        <rFont val="方正仿宋_GBK"/>
        <charset val="134"/>
      </rPr>
      <t>年重庆市政府专项债券（三期）</t>
    </r>
  </si>
  <si>
    <t>2205130</t>
  </si>
  <si>
    <t>2022-01-28</t>
  </si>
  <si>
    <t>3.25</t>
  </si>
  <si>
    <r>
      <t>20</t>
    </r>
    <r>
      <rPr>
        <sz val="11"/>
        <rFont val="方正仿宋_GBK"/>
        <charset val="134"/>
      </rPr>
      <t>年</t>
    </r>
  </si>
  <si>
    <r>
      <rPr>
        <sz val="11"/>
        <rFont val="方正仿宋_GBK"/>
        <charset val="134"/>
      </rPr>
      <t>产业园区基础设施，城乡冷链物流设施建设，其他市政建设</t>
    </r>
  </si>
  <si>
    <t>3106C1B2341B4075BB090BBCD4D40230</t>
  </si>
  <si>
    <t>020</t>
  </si>
  <si>
    <r>
      <t>2022</t>
    </r>
    <r>
      <rPr>
        <sz val="11"/>
        <rFont val="方正仿宋_GBK"/>
        <charset val="134"/>
      </rPr>
      <t>年重庆市政府专项债券（十二期）</t>
    </r>
  </si>
  <si>
    <t>2205902</t>
  </si>
  <si>
    <t>2022-05-31</t>
  </si>
  <si>
    <r>
      <t>15</t>
    </r>
    <r>
      <rPr>
        <sz val="11"/>
        <rFont val="方正仿宋_GBK"/>
        <charset val="134"/>
      </rPr>
      <t>年</t>
    </r>
  </si>
  <si>
    <r>
      <rPr>
        <sz val="11"/>
        <rFont val="方正仿宋_GBK"/>
        <charset val="134"/>
      </rPr>
      <t>产业园区基础设施</t>
    </r>
  </si>
  <si>
    <t>7A044C2F14154AD990D644F0F4F932FD</t>
  </si>
  <si>
    <t>015</t>
  </si>
  <si>
    <r>
      <t>2022</t>
    </r>
    <r>
      <rPr>
        <sz val="11"/>
        <rFont val="方正仿宋_GBK"/>
        <charset val="134"/>
      </rPr>
      <t>年重庆市政府专项债券（二十三期）</t>
    </r>
  </si>
  <si>
    <t>2271481</t>
  </si>
  <si>
    <t>2022-06-28</t>
  </si>
  <si>
    <r>
      <rPr>
        <sz val="11"/>
        <rFont val="方正仿宋_GBK"/>
        <charset val="134"/>
      </rPr>
      <t>产业园区基础设施，城乡冷链物流设施建设，科学，公立医院，其他市政建设</t>
    </r>
  </si>
  <si>
    <t>CD93607266AF4488B3A485895461D8FE</t>
  </si>
  <si>
    <r>
      <rPr>
        <sz val="11"/>
        <rFont val="方正仿宋_GBK"/>
        <charset val="134"/>
      </rPr>
      <t>注：本表由使用债券资金的部门不迟于每年</t>
    </r>
    <r>
      <rPr>
        <sz val="11"/>
        <rFont val="Times New Roman"/>
        <family val="1"/>
      </rPr>
      <t>6</t>
    </r>
    <r>
      <rPr>
        <sz val="11"/>
        <rFont val="方正仿宋_GBK"/>
        <charset val="134"/>
      </rPr>
      <t>月底前公开，反映截至上年末专项债券及项目信息。</t>
    </r>
  </si>
  <si>
    <t xml:space="preserve"> 对应市财政债券名称</t>
  </si>
  <si>
    <t>其中：债券资金安排（债券项目总投资）</t>
  </si>
  <si>
    <t>其中：债券资金安排（债券项目已实现投资）</t>
  </si>
  <si>
    <t>2021年重庆市政府专项债券（一期）</t>
  </si>
  <si>
    <t>2021年重庆市政府专项债券（五期）</t>
  </si>
  <si>
    <t>2021年重庆市政府专项债券（七期）</t>
  </si>
  <si>
    <t>2022年重庆市政府专项债券（三期）</t>
  </si>
  <si>
    <t>2022年重庆市政府专项债券（十二期）</t>
  </si>
  <si>
    <t>2022年重庆市政府专项债券（二十三期）</t>
  </si>
  <si>
    <t>总计</t>
  </si>
  <si>
    <t>项目名称（穿透式监测系统）</t>
  </si>
  <si>
    <t>北京理工大学重庆创新中心及基础配套设施建设工程</t>
  </si>
  <si>
    <t>两江新区龙兴工业园技术创新核心区重大市政基础设施提档升级工程</t>
  </si>
  <si>
    <t>两江新区协同创新区生态环境综合整治工程</t>
  </si>
  <si>
    <t>西北工业大学重庆科创中心及基础配套设施建设工程</t>
  </si>
  <si>
    <t>重庆两江足球赛事中心及周边配套基础设施提升工程</t>
  </si>
  <si>
    <t>两江新区龙兴工业园区升级配套基础设施工程</t>
  </si>
  <si>
    <t>两江新区龙兴工业园城市品质提升配套基础设施工程</t>
  </si>
  <si>
    <t>两江新区龙兴古镇提档升级配套基础设施工程</t>
  </si>
  <si>
    <t>两江国际汽车城基础设施改造提升工程</t>
  </si>
  <si>
    <t>中国科学院大学研发科创中心及配套基础设施工程</t>
  </si>
  <si>
    <t>两江新区鱼复工业园复盛新城区基础设施完善工程</t>
  </si>
  <si>
    <t>两江新区水土高新产业园复兴北片区基础设施工程</t>
  </si>
  <si>
    <t>两江新区水土高新产业园补短板基础设施建设工程</t>
  </si>
  <si>
    <t>两江新区龙兴工业园智能装备制造区配套基础设施工程</t>
  </si>
  <si>
    <t>两江国际多式联运物流基地配套基础设施项目</t>
  </si>
  <si>
    <t>两江新区果园港国家物流枢纽区建设工程</t>
  </si>
  <si>
    <t>重庆两路寸滩保税港区Q分区基础设施工程</t>
  </si>
  <si>
    <t>两江新区水土新城光电显示产业基础设施建设项目</t>
  </si>
  <si>
    <t>两江新区水土新城思源片区生态“零碳”医疗示范工程基础设施项目</t>
  </si>
  <si>
    <t>两江新区水土新城人才基地及配套设施建设工程</t>
  </si>
  <si>
    <t>重庆两江新区第一人民医院扩建项目</t>
  </si>
  <si>
    <t>重庆两路寸滩保税港区国际现代化智慧物流产业园基础设施项目</t>
  </si>
  <si>
    <t>重庆两路寸滩保税港区绿色产业园基础设施项目</t>
  </si>
  <si>
    <t>重庆两路寸滩保税港区智慧贸易服务基础设施工程</t>
  </si>
  <si>
    <t>两江新区龙兴航空航天产业功能区配套工程</t>
  </si>
  <si>
    <t>华中科技大学同济医学院附属协和医院重庆医院建设工程</t>
  </si>
  <si>
    <t>两江新区鱼复智能智造产业片区产城融合基础设施完善工程</t>
  </si>
  <si>
    <t>两江新区御临产业园区产业基础及配套设施</t>
  </si>
  <si>
    <t>两江新区协同创新区绿色智能制造成果转化基地建设工程</t>
  </si>
  <si>
    <t>附件2</t>
  </si>
  <si>
    <t>两江新区专项债项目情况表</t>
  </si>
  <si>
    <t>发债类型</t>
  </si>
  <si>
    <t>重庆两江新区鱼复工业园建设投资有限公司</t>
  </si>
  <si>
    <t>产业园区基础设施</t>
  </si>
  <si>
    <t>P22500199-0006</t>
  </si>
  <si>
    <t>专项债</t>
  </si>
  <si>
    <t>P22500199-0007</t>
  </si>
  <si>
    <t>城乡冷链物流基础设施</t>
  </si>
  <si>
    <t>城乡冷链物流设施建设</t>
  </si>
  <si>
    <t>P19500199-0025</t>
  </si>
  <si>
    <t>其他市政建设</t>
  </si>
  <si>
    <t>P19500199-0023</t>
  </si>
  <si>
    <t>P19500199-0024</t>
  </si>
  <si>
    <t>重庆两江新区水土高新技术产业园建设投资有限公司</t>
  </si>
  <si>
    <t>P20500199-0030</t>
  </si>
  <si>
    <t>P19500199-0034</t>
  </si>
  <si>
    <t>P20500199-0046</t>
  </si>
  <si>
    <t>P20500199-0047</t>
  </si>
  <si>
    <r>
      <rPr>
        <sz val="11"/>
        <color indexed="8"/>
        <rFont val="方正仿宋_GBK"/>
        <charset val="134"/>
      </rPr>
      <t>两江新区水土新城思源片区生态</t>
    </r>
    <r>
      <rPr>
        <sz val="11"/>
        <color indexed="8"/>
        <rFont val="Times New Roman"/>
        <family val="1"/>
      </rPr>
      <t>“</t>
    </r>
    <r>
      <rPr>
        <sz val="11"/>
        <color indexed="8"/>
        <rFont val="方正仿宋_GBK"/>
        <charset val="134"/>
      </rPr>
      <t>零碳</t>
    </r>
    <r>
      <rPr>
        <sz val="11"/>
        <color indexed="8"/>
        <rFont val="Times New Roman"/>
        <family val="1"/>
      </rPr>
      <t>”</t>
    </r>
    <r>
      <rPr>
        <sz val="11"/>
        <color indexed="8"/>
        <rFont val="方正仿宋_GBK"/>
        <charset val="134"/>
      </rPr>
      <t>医疗示范工程基础设施项目</t>
    </r>
  </si>
  <si>
    <t>P20500199-0045</t>
  </si>
  <si>
    <t>其他社会事业</t>
  </si>
  <si>
    <t>科学</t>
  </si>
  <si>
    <t>P19500199-0020</t>
  </si>
  <si>
    <t>P20500199-0023</t>
  </si>
  <si>
    <t>P19500199-0036</t>
  </si>
  <si>
    <t>P19500199-0010</t>
  </si>
  <si>
    <t>两江新区龙兴工业园生态智慧城市配套基础设施工程</t>
  </si>
  <si>
    <t>城镇污水垃圾处理</t>
  </si>
  <si>
    <t>其他生态建设和环境保护</t>
  </si>
  <si>
    <t>P19500199-0012</t>
  </si>
  <si>
    <t>P20500199-0033</t>
  </si>
  <si>
    <t>文化旅游</t>
  </si>
  <si>
    <t>P19500199-0011</t>
  </si>
  <si>
    <t>P19500199-0013</t>
  </si>
  <si>
    <t>P22500199-0005</t>
  </si>
  <si>
    <t>公共卫生设施</t>
  </si>
  <si>
    <t>公立医院</t>
  </si>
  <si>
    <t>P21500199-0014</t>
  </si>
  <si>
    <t>重庆两江协同创新区建设投资发展有限公司</t>
  </si>
  <si>
    <t>P19500199-0015</t>
  </si>
  <si>
    <t>P20500199-0043</t>
  </si>
  <si>
    <t>P19500199-0014</t>
  </si>
  <si>
    <t>P19500199-0016</t>
  </si>
  <si>
    <t>重庆保税港区开发管理集团有限公司</t>
  </si>
  <si>
    <r>
      <rPr>
        <sz val="11"/>
        <color indexed="8"/>
        <rFont val="方正仿宋_GBK"/>
        <charset val="134"/>
      </rPr>
      <t>重庆两路寸滩保税港区</t>
    </r>
    <r>
      <rPr>
        <sz val="11"/>
        <color indexed="8"/>
        <rFont val="Times New Roman"/>
        <family val="1"/>
      </rPr>
      <t>Q</t>
    </r>
    <r>
      <rPr>
        <sz val="11"/>
        <color indexed="8"/>
        <rFont val="方正仿宋_GBK"/>
        <charset val="134"/>
      </rPr>
      <t>分区基础设施工程</t>
    </r>
  </si>
  <si>
    <t>P19500199-0027</t>
  </si>
  <si>
    <t>P22500199-0002</t>
  </si>
  <si>
    <t>P22500199-0003</t>
  </si>
  <si>
    <t>P19500199-0029</t>
  </si>
  <si>
    <t>重庆果园港国际物流枢纽建设发展有限公司</t>
  </si>
  <si>
    <t>P20500199-0038</t>
  </si>
  <si>
    <r>
      <rPr>
        <sz val="11"/>
        <color indexed="8"/>
        <rFont val="方正仿宋_GBK"/>
        <charset val="134"/>
      </rPr>
      <t>重庆两江新区人民医院</t>
    </r>
  </si>
  <si>
    <r>
      <rPr>
        <sz val="11"/>
        <color indexed="8"/>
        <rFont val="方正仿宋_GBK"/>
        <charset val="134"/>
      </rPr>
      <t>重庆两江新区第一人民医院扩建项目</t>
    </r>
  </si>
  <si>
    <r>
      <rPr>
        <sz val="11"/>
        <color indexed="8"/>
        <rFont val="方正仿宋_GBK"/>
        <charset val="134"/>
      </rPr>
      <t>公共卫生设施</t>
    </r>
  </si>
  <si>
    <r>
      <rPr>
        <sz val="11"/>
        <color indexed="8"/>
        <rFont val="方正仿宋_GBK"/>
        <charset val="134"/>
      </rPr>
      <t>公立医院</t>
    </r>
  </si>
  <si>
    <t>P20500199-0037</t>
  </si>
  <si>
    <r>
      <rPr>
        <sz val="11"/>
        <color indexed="8"/>
        <rFont val="方正仿宋_GBK"/>
        <charset val="134"/>
      </rPr>
      <t>专项债</t>
    </r>
  </si>
  <si>
    <t>DEBT_T_XXGK_CXSRZC</t>
  </si>
  <si>
    <t xml:space="preserve"> AND T.AD_CODE_GK=500199 AND T.SET_YEAR_GK=2023 AND T.ZWLB_ID='01'</t>
  </si>
  <si>
    <t>AD_NAME#500199 两江新区</t>
  </si>
  <si>
    <t>SET_YEAR#2023</t>
  </si>
  <si>
    <t>SR_AMT#</t>
  </si>
  <si>
    <t>GNFL_NAME#</t>
  </si>
  <si>
    <t>ZC_AMT#</t>
  </si>
  <si>
    <t>GNFL_CODE#</t>
  </si>
  <si>
    <t>表3-2</t>
  </si>
  <si>
    <t>2021年--2022年末500199 两江新区发行的新增地方政府一般债券资金收支情况表</t>
  </si>
  <si>
    <r>
      <rPr>
        <sz val="11"/>
        <rFont val="方正仿宋_GBK"/>
        <charset val="134"/>
      </rPr>
      <t>单位：亿元</t>
    </r>
  </si>
  <si>
    <t>序号</t>
  </si>
  <si>
    <t>2021年--2022年末新增一般债券资金收入</t>
  </si>
  <si>
    <t>2021年--2022年末新增一般债券资金安排的支出</t>
  </si>
  <si>
    <t>金额</t>
  </si>
  <si>
    <t>支出功能分类</t>
  </si>
  <si>
    <t>合计</t>
  </si>
  <si>
    <t>VALID#</t>
  </si>
  <si>
    <t>2583649cc13463ab9a72b6da5e41c065</t>
  </si>
  <si>
    <r>
      <t>205</t>
    </r>
    <r>
      <rPr>
        <sz val="11"/>
        <rFont val="方正仿宋_GBK"/>
        <charset val="134"/>
      </rPr>
      <t>教育支出</t>
    </r>
  </si>
  <si>
    <t>9b8d146b61348b1fed7872de3c062fb8</t>
  </si>
  <si>
    <t>205</t>
  </si>
  <si>
    <t xml:space="preserve"> AND T.AD_CODE_GK=500199 AND T.SET_YEAR_GK=2023 AND T.ZWLB_ID='02'</t>
  </si>
  <si>
    <t>2021年--2022年末新增专项债券资金收入</t>
  </si>
  <si>
    <t>2021年--2022年末新增专项债券资金安排的支出</t>
  </si>
  <si>
    <t>3bbfc984d13463ab9e230294b9ecc8d0</t>
  </si>
  <si>
    <r>
      <t>229</t>
    </r>
    <r>
      <rPr>
        <sz val="11"/>
        <rFont val="方正仿宋_GBK"/>
        <charset val="134"/>
      </rPr>
      <t>其他支出</t>
    </r>
  </si>
  <si>
    <t>df2e950ab134653c8df4cfe0688ca142</t>
  </si>
  <si>
    <t>a0cfd513013465a18a701818a2a45db1</t>
  </si>
  <si>
    <t>e70cc3de6134892cf6a864d7bb7a5c17</t>
  </si>
  <si>
    <t>a2cdf9bad1348abcd6dfa974d7ca80ce</t>
  </si>
  <si>
    <t>229</t>
  </si>
  <si>
    <t>e716dd1be1348b1ede84fc20d126eb34</t>
  </si>
  <si>
    <t>2021年--2022年末500199 两江新区发行的新增地方政府专项债券资金收支情况表</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</si>
</sst>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_ "/>
  </numFmts>
  <fonts count="34">
    <font>
      <sz val="11"/>
      <color indexed="8"/>
      <name val="宋体"/>
      <charset val="1"/>
      <scheme val="minor"/>
    </font>
    <font>
      <sz val="11"/>
      <color indexed="8"/>
      <name val="方正小标宋_GBK"/>
      <family val="4"/>
      <charset val="134"/>
    </font>
    <font>
      <sz val="11"/>
      <color indexed="8"/>
      <name val="Times New Roman"/>
      <charset val="1"/>
    </font>
    <font>
      <sz val="11"/>
      <color indexed="8"/>
      <name val="黑体"/>
      <family val="3"/>
      <charset val="134"/>
    </font>
    <font>
      <b/>
      <sz val="11"/>
      <color indexed="8"/>
      <name val="Times New Roman"/>
      <charset val="1"/>
    </font>
    <font>
      <sz val="9"/>
      <name val="SimSun"/>
      <charset val="134"/>
    </font>
    <font>
      <sz val="9"/>
      <name val="方正小标宋_GBK"/>
      <charset val="134"/>
    </font>
    <font>
      <sz val="15"/>
      <name val="方正小标宋_GBK"/>
      <charset val="134"/>
    </font>
    <font>
      <sz val="11"/>
      <name val="Times New Roman"/>
      <family val="1"/>
    </font>
    <font>
      <sz val="11"/>
      <name val="黑体"/>
      <charset val="134"/>
    </font>
    <font>
      <b/>
      <sz val="11"/>
      <name val="Times New Roman"/>
      <family val="1"/>
    </font>
    <font>
      <b/>
      <sz val="11"/>
      <name val="方正仿宋_GBK"/>
      <charset val="134"/>
    </font>
    <font>
      <sz val="11"/>
      <color theme="1"/>
      <name val="黑体"/>
      <charset val="134"/>
    </font>
    <font>
      <sz val="11"/>
      <color theme="1"/>
      <name val="宋体"/>
      <charset val="134"/>
      <scheme val="minor"/>
    </font>
    <font>
      <sz val="11"/>
      <color theme="1"/>
      <name val="方正小标宋_GBK"/>
      <charset val="134"/>
    </font>
    <font>
      <sz val="11"/>
      <color theme="1"/>
      <name val="方正仿宋_GBK"/>
      <charset val="134"/>
    </font>
    <font>
      <sz val="12"/>
      <color rgb="FF000000"/>
      <name val="方正黑体_GBK"/>
      <charset val="134"/>
    </font>
    <font>
      <sz val="11"/>
      <color indexed="8"/>
      <name val="方正黑体_GBK"/>
      <charset val="134"/>
    </font>
    <font>
      <sz val="11"/>
      <name val="方正黑体_GBK"/>
      <charset val="134"/>
    </font>
    <font>
      <sz val="11"/>
      <color indexed="8"/>
      <name val="方正仿宋_GBK"/>
      <charset val="134"/>
    </font>
    <font>
      <sz val="11"/>
      <color indexed="8"/>
      <name val="Times New Roman"/>
      <family val="1"/>
    </font>
    <font>
      <sz val="11"/>
      <color rgb="FF000000"/>
      <name val="方正仿宋_GBK"/>
      <charset val="134"/>
    </font>
    <font>
      <sz val="10"/>
      <name val="Times New Roman"/>
      <family val="1"/>
    </font>
    <font>
      <sz val="10"/>
      <name val="方正仿宋_GBK"/>
      <charset val="134"/>
    </font>
    <font>
      <sz val="10"/>
      <color rgb="FF000000"/>
      <name val="Times New Roman"/>
      <family val="1"/>
    </font>
    <font>
      <sz val="10"/>
      <color rgb="FF000000"/>
      <name val="方正仿宋_GBK"/>
      <charset val="134"/>
    </font>
    <font>
      <sz val="11"/>
      <name val="SimSun"/>
      <charset val="134"/>
    </font>
    <font>
      <sz val="11"/>
      <name val="方正仿宋_GBK"/>
      <charset val="134"/>
    </font>
    <font>
      <sz val="11"/>
      <color theme="1"/>
      <name val="Times New Roman"/>
      <family val="1"/>
    </font>
    <font>
      <sz val="24"/>
      <color theme="1"/>
      <name val="方正小标宋_GBK"/>
      <charset val="134"/>
    </font>
    <font>
      <sz val="11"/>
      <color indexed="8"/>
      <name val="黑体"/>
      <charset val="134"/>
    </font>
    <font>
      <sz val="9"/>
      <name val="Times New Roman"/>
      <family val="1"/>
    </font>
    <font>
      <sz val="9"/>
      <name val="宋体"/>
      <family val="3"/>
      <charset val="134"/>
      <scheme val="minor"/>
    </font>
    <font>
      <sz val="15"/>
      <name val="方正小标宋_GBK"/>
      <family val="4"/>
      <charset val="134"/>
    </font>
  </fonts>
  <fills count="3">
    <fill>
      <patternFill patternType="none"/>
    </fill>
    <fill>
      <patternFill patternType="gray125"/>
    </fill>
    <fill>
      <patternFill patternType="solid">
        <fgColor rgb="FFD5F1E0"/>
        <bgColor rgb="FF000000"/>
      </patternFill>
    </fill>
  </fills>
  <borders count="37">
    <border>
      <left/>
      <right/>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medium">
        <color auto="1"/>
      </top>
      <bottom style="thin">
        <color auto="1"/>
      </bottom>
      <diagonal/>
    </border>
    <border>
      <left/>
      <right style="thin">
        <color rgb="FF000000"/>
      </right>
      <top/>
      <bottom style="thin">
        <color rgb="FF000000"/>
      </bottom>
      <diagonal/>
    </border>
    <border>
      <left/>
      <right/>
      <top/>
      <bottom style="thin">
        <color rgb="FF000000"/>
      </bottom>
      <diagonal/>
    </border>
    <border>
      <left/>
      <right/>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right style="thin">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top/>
      <bottom style="thin">
        <color auto="1"/>
      </bottom>
      <diagonal/>
    </border>
    <border>
      <left/>
      <right style="thin">
        <color rgb="FF000000"/>
      </right>
      <top/>
      <bottom/>
      <diagonal/>
    </border>
    <border>
      <left/>
      <right style="thin">
        <color auto="1"/>
      </right>
      <top style="thin">
        <color auto="1"/>
      </top>
      <bottom/>
      <diagonal/>
    </border>
    <border>
      <left/>
      <right style="thin">
        <color rgb="FF000000"/>
      </right>
      <top style="thin">
        <color auto="1"/>
      </top>
      <bottom style="medium">
        <color rgb="FF000000"/>
      </bottom>
      <diagonal/>
    </border>
    <border>
      <left/>
      <right style="thin">
        <color auto="1"/>
      </right>
      <top style="medium">
        <color rgb="FF000000"/>
      </top>
      <bottom/>
      <diagonal/>
    </border>
    <border>
      <left/>
      <right style="thin">
        <color auto="1"/>
      </right>
      <top style="thin">
        <color rgb="FF000000"/>
      </top>
      <bottom/>
      <diagonal/>
    </border>
    <border>
      <left/>
      <right style="thin">
        <color auto="1"/>
      </right>
      <top style="thin">
        <color rgb="FF000000"/>
      </top>
      <bottom style="thin">
        <color rgb="FF000000"/>
      </bottom>
      <diagonal/>
    </border>
    <border>
      <left/>
      <right/>
      <top style="thin">
        <color auto="1"/>
      </top>
      <bottom/>
      <diagonal/>
    </border>
    <border>
      <left/>
      <right/>
      <top style="thin">
        <color rgb="FF000000"/>
      </top>
      <bottom/>
      <diagonal/>
    </border>
    <border>
      <left style="thin">
        <color rgb="FF000000"/>
      </left>
      <right style="thin">
        <color rgb="FF000000"/>
      </right>
      <top style="medium">
        <color rgb="FF000000"/>
      </top>
      <bottom style="medium">
        <color rgb="FF000000"/>
      </bottom>
      <diagonal/>
    </border>
    <border>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thin">
        <color rgb="FF000000"/>
      </bottom>
      <diagonal/>
    </border>
    <border>
      <left/>
      <right/>
      <top style="medium">
        <color auto="1"/>
      </top>
      <bottom style="thin">
        <color rgb="FF000000"/>
      </bottom>
      <diagonal/>
    </border>
    <border>
      <left/>
      <right style="thin">
        <color rgb="FF000000"/>
      </right>
      <top style="medium">
        <color rgb="FF000000"/>
      </top>
      <bottom/>
      <diagonal/>
    </border>
    <border>
      <left/>
      <right style="thin">
        <color auto="1"/>
      </right>
      <top/>
      <bottom/>
      <diagonal/>
    </border>
  </borders>
  <cellStyleXfs count="1">
    <xf numFmtId="0" fontId="0" fillId="0" borderId="0">
      <alignment vertical="center"/>
    </xf>
  </cellStyleXfs>
  <cellXfs count="128">
    <xf numFmtId="0" fontId="0" fillId="0" borderId="0" xfId="0" applyFo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9" fillId="0" borderId="0" xfId="0" applyFont="1" applyBorder="1" applyAlignment="1">
      <alignmen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vertical="center"/>
    </xf>
    <xf numFmtId="0" fontId="11" fillId="0" borderId="5" xfId="0" applyFont="1" applyBorder="1" applyAlignment="1">
      <alignment horizontal="center" vertical="center"/>
    </xf>
    <xf numFmtId="0" fontId="10" fillId="0" borderId="6" xfId="0" applyFont="1" applyBorder="1" applyAlignment="1">
      <alignment horizontal="center" vertical="center"/>
    </xf>
    <xf numFmtId="43" fontId="10" fillId="0" borderId="6" xfId="0" applyNumberFormat="1" applyFont="1" applyBorder="1" applyAlignment="1">
      <alignment horizontal="right" vertical="center"/>
    </xf>
    <xf numFmtId="0" fontId="10" fillId="0" borderId="7" xfId="0" applyFont="1" applyBorder="1" applyAlignment="1">
      <alignment horizontal="center" vertical="center"/>
    </xf>
    <xf numFmtId="43" fontId="10" fillId="0" borderId="8" xfId="0" applyNumberFormat="1" applyFont="1" applyBorder="1" applyAlignment="1">
      <alignment horizontal="right"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43" fontId="8" fillId="0" borderId="9" xfId="0" applyNumberFormat="1" applyFont="1" applyBorder="1" applyAlignment="1">
      <alignment horizontal="right" vertical="center"/>
    </xf>
    <xf numFmtId="0" fontId="8" fillId="0" borderId="9" xfId="0" applyFont="1" applyBorder="1" applyAlignment="1">
      <alignment horizontal="left" vertical="center"/>
    </xf>
    <xf numFmtId="43" fontId="8" fillId="0" borderId="10" xfId="0" applyNumberFormat="1" applyFont="1" applyBorder="1" applyAlignment="1">
      <alignment horizontal="righ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0" fontId="9" fillId="0" borderId="0" xfId="0" applyFont="1" applyBorder="1" applyAlignment="1">
      <alignment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0" xfId="0" applyFont="1" applyBorder="1" applyAlignment="1">
      <alignment vertical="center" wrapText="1"/>
    </xf>
    <xf numFmtId="0" fontId="10" fillId="0" borderId="6" xfId="0" applyFont="1" applyBorder="1" applyAlignment="1">
      <alignment vertical="center"/>
    </xf>
    <xf numFmtId="43" fontId="10" fillId="0" borderId="7" xfId="0" applyNumberFormat="1" applyFont="1" applyBorder="1" applyAlignment="1">
      <alignment horizontal="right" vertical="center"/>
    </xf>
    <xf numFmtId="0" fontId="12" fillId="0" borderId="0" xfId="0" applyFont="1" applyFill="1" applyAlignment="1">
      <alignment vertical="center"/>
    </xf>
    <xf numFmtId="0" fontId="13" fillId="0" borderId="0" xfId="0" applyFont="1" applyFill="1" applyAlignment="1"/>
    <xf numFmtId="0" fontId="15" fillId="0" borderId="0" xfId="0" applyFont="1" applyFill="1" applyAlignment="1"/>
    <xf numFmtId="0" fontId="18" fillId="0" borderId="12" xfId="0" applyFont="1" applyFill="1" applyBorder="1" applyAlignment="1">
      <alignment horizontal="center" vertical="center" wrapText="1"/>
    </xf>
    <xf numFmtId="0" fontId="19" fillId="0" borderId="12" xfId="0" applyFont="1" applyFill="1" applyBorder="1" applyAlignment="1">
      <alignment vertical="center"/>
    </xf>
    <xf numFmtId="0" fontId="20" fillId="0" borderId="12" xfId="0" applyFont="1" applyFill="1" applyBorder="1" applyAlignment="1">
      <alignment horizontal="center" vertical="center"/>
    </xf>
    <xf numFmtId="0" fontId="19" fillId="0" borderId="12" xfId="0" applyFont="1" applyFill="1" applyBorder="1" applyAlignment="1">
      <alignment horizontal="center" vertical="center"/>
    </xf>
    <xf numFmtId="43" fontId="20" fillId="0" borderId="12" xfId="0" applyNumberFormat="1" applyFont="1" applyFill="1" applyBorder="1" applyAlignment="1">
      <alignment vertical="center"/>
    </xf>
    <xf numFmtId="0" fontId="19" fillId="0" borderId="12" xfId="0" applyFont="1" applyFill="1" applyBorder="1" applyAlignment="1">
      <alignment horizontal="center" vertical="center" wrapText="1"/>
    </xf>
    <xf numFmtId="0" fontId="19" fillId="0" borderId="12" xfId="0" applyFont="1" applyFill="1" applyBorder="1" applyAlignment="1">
      <alignment vertical="center" wrapText="1"/>
    </xf>
    <xf numFmtId="0" fontId="21"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43" fontId="20" fillId="0" borderId="12" xfId="0" applyNumberFormat="1" applyFont="1" applyFill="1" applyBorder="1" applyAlignment="1">
      <alignment vertical="center" wrapText="1"/>
    </xf>
    <xf numFmtId="0" fontId="21" fillId="0" borderId="12" xfId="0" applyFont="1" applyFill="1" applyBorder="1" applyAlignment="1">
      <alignment vertical="center" wrapText="1"/>
    </xf>
    <xf numFmtId="0" fontId="20" fillId="0" borderId="12" xfId="0" applyFont="1" applyFill="1" applyBorder="1" applyAlignment="1">
      <alignment vertical="center"/>
    </xf>
    <xf numFmtId="0" fontId="15" fillId="0" borderId="0" xfId="0" applyFont="1" applyFill="1" applyAlignment="1">
      <alignment horizontal="right"/>
    </xf>
    <xf numFmtId="0" fontId="20" fillId="0" borderId="12" xfId="0" applyNumberFormat="1" applyFont="1" applyFill="1" applyBorder="1" applyAlignment="1">
      <alignment horizontal="center" vertical="center" wrapText="1"/>
    </xf>
    <xf numFmtId="0" fontId="16" fillId="2" borderId="13" xfId="0" applyFont="1" applyFill="1" applyBorder="1" applyAlignment="1">
      <alignment vertical="center" wrapText="1"/>
    </xf>
    <xf numFmtId="0" fontId="18" fillId="0" borderId="12" xfId="0" applyFont="1" applyFill="1" applyBorder="1" applyAlignment="1">
      <alignment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vertical="center" wrapText="1"/>
    </xf>
    <xf numFmtId="0" fontId="24" fillId="0" borderId="12" xfId="0" applyFont="1" applyFill="1" applyBorder="1" applyAlignment="1">
      <alignment vertical="center" wrapText="1"/>
    </xf>
    <xf numFmtId="0" fontId="3" fillId="0" borderId="0" xfId="0" applyFont="1" applyAlignment="1">
      <alignment horizontal="center" vertical="center"/>
    </xf>
    <xf numFmtId="0" fontId="26" fillId="0" borderId="0" xfId="0" applyFont="1" applyBorder="1" applyAlignment="1">
      <alignment vertical="center" wrapText="1"/>
    </xf>
    <xf numFmtId="0" fontId="26" fillId="0" borderId="14" xfId="0" applyFont="1"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43" fontId="8" fillId="0" borderId="6" xfId="0" applyNumberFormat="1" applyFont="1" applyBorder="1" applyAlignment="1">
      <alignment horizontal="right" vertical="center"/>
    </xf>
    <xf numFmtId="43" fontId="8" fillId="0" borderId="6" xfId="0" applyNumberFormat="1" applyFont="1" applyBorder="1" applyAlignment="1">
      <alignment horizontal="center" vertical="center"/>
    </xf>
    <xf numFmtId="0" fontId="8" fillId="0" borderId="2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0" xfId="0" applyFont="1" applyBorder="1" applyAlignment="1">
      <alignment horizontal="center" vertical="center" wrapText="1"/>
    </xf>
    <xf numFmtId="0" fontId="27" fillId="0" borderId="0" xfId="0" applyFont="1" applyBorder="1" applyAlignment="1">
      <alignment horizontal="right" vertical="center"/>
    </xf>
    <xf numFmtId="0" fontId="9" fillId="0" borderId="32" xfId="0" applyFont="1" applyBorder="1" applyAlignment="1">
      <alignment horizontal="center" vertical="center" wrapText="1"/>
    </xf>
    <xf numFmtId="0" fontId="8" fillId="0" borderId="33" xfId="0" applyFont="1" applyBorder="1" applyAlignment="1">
      <alignment vertical="center" wrapText="1"/>
    </xf>
    <xf numFmtId="43" fontId="8" fillId="0" borderId="33" xfId="0" applyNumberFormat="1" applyFont="1" applyBorder="1" applyAlignment="1">
      <alignment horizontal="right" vertical="center"/>
    </xf>
    <xf numFmtId="0" fontId="12" fillId="0" borderId="0" xfId="0" applyFont="1" applyFill="1" applyAlignment="1"/>
    <xf numFmtId="0" fontId="28" fillId="0" borderId="0" xfId="0" applyFont="1" applyFill="1" applyAlignment="1"/>
    <xf numFmtId="0" fontId="9" fillId="0" borderId="12" xfId="0" applyFont="1" applyFill="1" applyBorder="1" applyAlignment="1">
      <alignment horizontal="center" vertical="center" wrapText="1"/>
    </xf>
    <xf numFmtId="0" fontId="21" fillId="0" borderId="12" xfId="0" applyFont="1" applyFill="1" applyBorder="1" applyAlignment="1">
      <alignment vertical="center"/>
    </xf>
    <xf numFmtId="0" fontId="28" fillId="0" borderId="12" xfId="0" applyFont="1" applyFill="1" applyBorder="1" applyAlignment="1"/>
    <xf numFmtId="0" fontId="28" fillId="0" borderId="12" xfId="0" applyFont="1" applyFill="1" applyBorder="1" applyAlignment="1">
      <alignment horizontal="center" vertical="center"/>
    </xf>
    <xf numFmtId="176" fontId="28" fillId="0" borderId="12" xfId="0" applyNumberFormat="1" applyFont="1" applyFill="1" applyBorder="1" applyAlignment="1"/>
    <xf numFmtId="0" fontId="9" fillId="0" borderId="34" xfId="0" applyFont="1" applyBorder="1" applyAlignment="1">
      <alignment horizontal="center" vertical="center" wrapText="1"/>
    </xf>
    <xf numFmtId="0" fontId="9" fillId="0" borderId="36" xfId="0" applyFont="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43" fontId="8" fillId="0" borderId="6" xfId="0" applyNumberFormat="1" applyFont="1" applyBorder="1" applyAlignment="1">
      <alignment vertical="center"/>
    </xf>
    <xf numFmtId="0" fontId="31" fillId="0" borderId="0" xfId="0" applyFont="1" applyBorder="1" applyAlignment="1">
      <alignment vertical="center" wrapText="1"/>
    </xf>
    <xf numFmtId="0" fontId="8" fillId="0" borderId="36" xfId="0" applyFont="1" applyBorder="1" applyAlignment="1">
      <alignment horizontal="center" vertical="center"/>
    </xf>
    <xf numFmtId="43" fontId="8" fillId="0" borderId="6" xfId="0" applyNumberFormat="1" applyFont="1" applyFill="1" applyBorder="1" applyAlignment="1">
      <alignment vertical="center"/>
    </xf>
    <xf numFmtId="0" fontId="8" fillId="0" borderId="33" xfId="0" applyFont="1" applyBorder="1" applyAlignment="1">
      <alignment horizontal="left" vertical="center" wrapText="1"/>
    </xf>
    <xf numFmtId="0" fontId="25" fillId="0" borderId="12" xfId="0" quotePrefix="1" applyFont="1" applyFill="1" applyBorder="1" applyAlignment="1">
      <alignment vertical="center" wrapText="1"/>
    </xf>
    <xf numFmtId="0" fontId="7" fillId="0" borderId="0" xfId="0" applyFont="1" applyBorder="1" applyAlignment="1">
      <alignment horizontal="center" vertical="center" wrapText="1"/>
    </xf>
    <xf numFmtId="0" fontId="9" fillId="0" borderId="35" xfId="0" applyFont="1" applyBorder="1" applyAlignment="1">
      <alignment horizontal="left"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27" fillId="0" borderId="27" xfId="0" applyFont="1" applyBorder="1" applyAlignment="1">
      <alignment vertical="center" wrapText="1"/>
    </xf>
    <xf numFmtId="0" fontId="8" fillId="0" borderId="27" xfId="0" applyFont="1" applyBorder="1" applyAlignment="1">
      <alignment vertical="center" wrapText="1"/>
    </xf>
    <xf numFmtId="0" fontId="9" fillId="0" borderId="31" xfId="0" applyFont="1" applyBorder="1" applyAlignment="1">
      <alignment horizontal="center" vertical="center" wrapText="1"/>
    </xf>
    <xf numFmtId="0" fontId="29" fillId="0" borderId="0" xfId="0" applyFont="1" applyFill="1" applyAlignment="1">
      <alignment horizontal="center"/>
    </xf>
    <xf numFmtId="0" fontId="9" fillId="0" borderId="12" xfId="0" applyFont="1" applyFill="1" applyBorder="1" applyAlignment="1">
      <alignment horizontal="center" vertical="center" wrapText="1"/>
    </xf>
    <xf numFmtId="0" fontId="30" fillId="0" borderId="12"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26" xfId="0" applyFont="1" applyBorder="1" applyAlignment="1">
      <alignment vertical="center" wrapText="1"/>
    </xf>
    <xf numFmtId="0" fontId="9" fillId="0" borderId="28" xfId="0" applyFont="1" applyBorder="1" applyAlignment="1">
      <alignment horizontal="center" vertical="center" wrapText="1"/>
    </xf>
    <xf numFmtId="0" fontId="14" fillId="0" borderId="0" xfId="0" applyFont="1" applyFill="1" applyAlignment="1">
      <alignment horizontal="center" vertical="center"/>
    </xf>
    <xf numFmtId="0" fontId="18" fillId="0" borderId="12"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7" fillId="0" borderId="1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3" fillId="0" borderId="0" xfId="0" applyFont="1" applyBorder="1" applyAlignment="1">
      <alignment horizontal="center" vertical="center"/>
    </xf>
    <xf numFmtId="0" fontId="7" fillId="0" borderId="0"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P11"/>
  <sheetViews>
    <sheetView tabSelected="1" topLeftCell="A5" workbookViewId="0">
      <selection activeCell="D33" sqref="D33"/>
    </sheetView>
  </sheetViews>
  <sheetFormatPr defaultColWidth="10" defaultRowHeight="13.5"/>
  <cols>
    <col min="1" max="1" width="37.5" customWidth="1"/>
    <col min="2" max="4" width="15.875" customWidth="1"/>
    <col min="5" max="5" width="15.875" hidden="1" customWidth="1"/>
    <col min="6" max="12" width="15.875" customWidth="1"/>
    <col min="13" max="13" width="9.75" customWidth="1"/>
    <col min="14" max="16" width="9" hidden="1"/>
    <col min="17" max="17" width="9.75" customWidth="1"/>
  </cols>
  <sheetData>
    <row r="1" spans="1:16" ht="56.25" hidden="1">
      <c r="A1" s="28" t="s">
        <v>0</v>
      </c>
      <c r="B1" s="28" t="s">
        <v>1</v>
      </c>
      <c r="C1" s="28" t="s">
        <v>2</v>
      </c>
    </row>
    <row r="2" spans="1:16" ht="22.5" hidden="1">
      <c r="A2" s="28" t="s">
        <v>3</v>
      </c>
      <c r="B2" s="28" t="s">
        <v>4</v>
      </c>
      <c r="C2" s="28" t="s">
        <v>5</v>
      </c>
      <c r="D2" s="28" t="s">
        <v>6</v>
      </c>
      <c r="E2" s="28" t="s">
        <v>7</v>
      </c>
      <c r="F2" s="28" t="s">
        <v>8</v>
      </c>
    </row>
    <row r="3" spans="1:16" hidden="1">
      <c r="A3" s="28" t="s">
        <v>9</v>
      </c>
      <c r="B3" s="28" t="s">
        <v>10</v>
      </c>
      <c r="D3" s="28" t="s">
        <v>11</v>
      </c>
      <c r="E3" s="28" t="s">
        <v>12</v>
      </c>
      <c r="F3" s="28" t="s">
        <v>13</v>
      </c>
      <c r="G3" s="28" t="s">
        <v>14</v>
      </c>
      <c r="H3" s="28" t="s">
        <v>15</v>
      </c>
      <c r="I3" s="28" t="s">
        <v>16</v>
      </c>
      <c r="J3" s="28" t="s">
        <v>17</v>
      </c>
      <c r="K3" s="28" t="s">
        <v>18</v>
      </c>
      <c r="L3" s="28" t="s">
        <v>19</v>
      </c>
      <c r="M3" s="28" t="s">
        <v>20</v>
      </c>
      <c r="N3" s="28" t="s">
        <v>21</v>
      </c>
      <c r="O3" s="28" t="s">
        <v>22</v>
      </c>
      <c r="P3" s="28" t="s">
        <v>23</v>
      </c>
    </row>
    <row r="4" spans="1:16" s="25" customFormat="1" ht="27" hidden="1" customHeight="1">
      <c r="A4" s="30" t="s">
        <v>24</v>
      </c>
    </row>
    <row r="5" spans="1:16" s="24" customFormat="1" ht="27.95" customHeight="1">
      <c r="A5" s="97" t="s">
        <v>25</v>
      </c>
      <c r="B5" s="97"/>
      <c r="C5" s="97"/>
      <c r="D5" s="97"/>
      <c r="E5" s="97"/>
      <c r="F5" s="97"/>
      <c r="G5" s="97"/>
      <c r="H5" s="97"/>
      <c r="I5" s="97"/>
      <c r="J5" s="97"/>
      <c r="K5" s="97"/>
      <c r="L5" s="97"/>
      <c r="M5" s="97"/>
    </row>
    <row r="6" spans="1:16" s="25" customFormat="1" ht="30.95" customHeight="1">
      <c r="A6" s="30"/>
      <c r="B6" s="30"/>
      <c r="C6" s="30"/>
      <c r="D6" s="30"/>
      <c r="F6" s="30"/>
      <c r="G6" s="30"/>
      <c r="H6" s="30"/>
      <c r="J6" s="30"/>
      <c r="K6" s="30"/>
      <c r="L6" s="30"/>
      <c r="M6" s="76" t="s">
        <v>26</v>
      </c>
    </row>
    <row r="7" spans="1:16" s="26" customFormat="1" ht="30.95" customHeight="1">
      <c r="A7" s="87"/>
      <c r="B7" s="98" t="s">
        <v>27</v>
      </c>
      <c r="C7" s="98"/>
      <c r="D7" s="98"/>
      <c r="E7" s="98"/>
      <c r="F7" s="98"/>
      <c r="G7" s="98"/>
      <c r="H7" s="98"/>
      <c r="I7" s="99" t="s">
        <v>28</v>
      </c>
      <c r="J7" s="99"/>
      <c r="K7" s="100" t="s">
        <v>29</v>
      </c>
      <c r="L7" s="100"/>
      <c r="M7" s="103" t="s">
        <v>30</v>
      </c>
    </row>
    <row r="8" spans="1:16" s="26" customFormat="1" ht="45" customHeight="1">
      <c r="A8" s="88" t="s">
        <v>31</v>
      </c>
      <c r="B8" s="77" t="s">
        <v>32</v>
      </c>
      <c r="C8" s="77" t="s">
        <v>33</v>
      </c>
      <c r="D8" s="77" t="s">
        <v>34</v>
      </c>
      <c r="F8" s="77" t="s">
        <v>35</v>
      </c>
      <c r="G8" s="77" t="s">
        <v>36</v>
      </c>
      <c r="H8" s="77" t="s">
        <v>37</v>
      </c>
      <c r="I8" s="33"/>
      <c r="J8" s="77" t="s">
        <v>38</v>
      </c>
      <c r="K8" s="33"/>
      <c r="L8" s="77" t="s">
        <v>38</v>
      </c>
      <c r="M8" s="103"/>
    </row>
    <row r="9" spans="1:16" s="25" customFormat="1" ht="30.95" customHeight="1">
      <c r="A9" s="89" t="s">
        <v>39</v>
      </c>
      <c r="B9" s="90" t="s">
        <v>40</v>
      </c>
      <c r="C9" s="90" t="s">
        <v>41</v>
      </c>
      <c r="D9" s="91">
        <v>1</v>
      </c>
      <c r="E9" s="92" t="s">
        <v>42</v>
      </c>
      <c r="F9" s="90" t="s">
        <v>43</v>
      </c>
      <c r="G9" s="69" t="s">
        <v>44</v>
      </c>
      <c r="H9" s="90" t="s">
        <v>45</v>
      </c>
      <c r="I9" s="94">
        <v>15.9857</v>
      </c>
      <c r="J9" s="94">
        <v>8.0299999999999994</v>
      </c>
      <c r="K9" s="94">
        <v>13.4133</v>
      </c>
      <c r="L9" s="91">
        <v>1</v>
      </c>
      <c r="M9" s="95"/>
      <c r="N9" s="92" t="s">
        <v>42</v>
      </c>
      <c r="O9" s="92" t="s">
        <v>46</v>
      </c>
      <c r="P9" s="92"/>
    </row>
    <row r="10" spans="1:16" s="25" customFormat="1" ht="30.95" customHeight="1">
      <c r="A10" s="93" t="s">
        <v>47</v>
      </c>
      <c r="B10" s="19" t="s">
        <v>48</v>
      </c>
      <c r="C10" s="90" t="s">
        <v>41</v>
      </c>
      <c r="D10" s="91">
        <v>0.7</v>
      </c>
      <c r="E10" s="92" t="s">
        <v>49</v>
      </c>
      <c r="F10" s="90" t="s">
        <v>50</v>
      </c>
      <c r="G10" s="69" t="s">
        <v>51</v>
      </c>
      <c r="H10" s="90" t="s">
        <v>52</v>
      </c>
      <c r="I10" s="94">
        <v>9.6658220000000004</v>
      </c>
      <c r="J10" s="91">
        <v>0.7</v>
      </c>
      <c r="K10" s="94">
        <v>2.3699349999999999</v>
      </c>
      <c r="L10" s="91">
        <v>0.7</v>
      </c>
      <c r="M10" s="95"/>
      <c r="N10" s="92" t="s">
        <v>49</v>
      </c>
      <c r="O10" s="92" t="s">
        <v>53</v>
      </c>
      <c r="P10" s="92"/>
    </row>
    <row r="11" spans="1:16" s="25" customFormat="1" ht="24.95" customHeight="1">
      <c r="A11" s="101" t="s">
        <v>54</v>
      </c>
      <c r="B11" s="102"/>
      <c r="C11" s="102"/>
      <c r="D11" s="102"/>
      <c r="E11" s="102"/>
      <c r="F11" s="102"/>
      <c r="G11" s="102"/>
      <c r="H11" s="102"/>
      <c r="I11" s="102"/>
    </row>
  </sheetData>
  <mergeCells count="6">
    <mergeCell ref="A5:M5"/>
    <mergeCell ref="B7:H7"/>
    <mergeCell ref="I7:J7"/>
    <mergeCell ref="K7:L7"/>
    <mergeCell ref="A11:I11"/>
    <mergeCell ref="M7:M8"/>
  </mergeCells>
  <phoneticPr fontId="32" type="noConversion"/>
  <pageMargins left="0.39300000667571999" right="0.39300000667571999" top="0.39300000667571999" bottom="0.39300000667571999" header="0" footer="0"/>
  <pageSetup paperSize="9" scale="6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
  <sheetViews>
    <sheetView workbookViewId="0">
      <selection activeCell="B40" sqref="B40"/>
    </sheetView>
  </sheetViews>
  <sheetFormatPr defaultColWidth="9" defaultRowHeight="13.5"/>
  <cols>
    <col min="1" max="1" width="35.75" style="39" customWidth="1"/>
    <col min="2" max="2" width="42.375" style="39" customWidth="1"/>
    <col min="3" max="3" width="26.875" style="39" customWidth="1"/>
    <col min="4" max="4" width="12.875" style="39" customWidth="1"/>
    <col min="5" max="5" width="8.875" style="39" customWidth="1"/>
    <col min="6" max="6" width="16" style="39" customWidth="1"/>
    <col min="7" max="10" width="11.5" style="39" customWidth="1"/>
    <col min="11" max="16384" width="9" style="39"/>
  </cols>
  <sheetData>
    <row r="1" spans="1:10">
      <c r="A1" s="38" t="s">
        <v>55</v>
      </c>
    </row>
    <row r="2" spans="1:10" ht="31.5">
      <c r="A2" s="104" t="s">
        <v>56</v>
      </c>
      <c r="B2" s="104"/>
      <c r="C2" s="104"/>
      <c r="D2" s="104"/>
      <c r="E2" s="104"/>
      <c r="F2" s="104"/>
      <c r="G2" s="104"/>
      <c r="H2" s="104"/>
      <c r="I2" s="104"/>
      <c r="J2" s="104"/>
    </row>
    <row r="3" spans="1:10" ht="15">
      <c r="J3" s="53" t="s">
        <v>57</v>
      </c>
    </row>
    <row r="4" spans="1:10" s="80" customFormat="1" ht="23.1" customHeight="1">
      <c r="A4" s="106" t="s">
        <v>58</v>
      </c>
      <c r="B4" s="106" t="s">
        <v>59</v>
      </c>
      <c r="C4" s="106" t="s">
        <v>60</v>
      </c>
      <c r="D4" s="106" t="s">
        <v>61</v>
      </c>
      <c r="E4" s="106" t="s">
        <v>62</v>
      </c>
      <c r="F4" s="106" t="s">
        <v>63</v>
      </c>
      <c r="G4" s="105" t="s">
        <v>28</v>
      </c>
      <c r="H4" s="105"/>
      <c r="I4" s="105" t="s">
        <v>29</v>
      </c>
      <c r="J4" s="105"/>
    </row>
    <row r="5" spans="1:10" s="80" customFormat="1" ht="38.1" customHeight="1">
      <c r="A5" s="106"/>
      <c r="B5" s="106"/>
      <c r="C5" s="106"/>
      <c r="D5" s="106"/>
      <c r="E5" s="106"/>
      <c r="F5" s="106"/>
      <c r="G5" s="82"/>
      <c r="H5" s="82" t="s">
        <v>38</v>
      </c>
      <c r="I5" s="82"/>
      <c r="J5" s="82" t="s">
        <v>38</v>
      </c>
    </row>
    <row r="6" spans="1:10" s="81" customFormat="1" ht="15">
      <c r="A6" s="52" t="s">
        <v>64</v>
      </c>
      <c r="B6" s="83" t="s">
        <v>65</v>
      </c>
      <c r="C6" s="52" t="s">
        <v>66</v>
      </c>
      <c r="D6" s="52" t="s">
        <v>67</v>
      </c>
      <c r="E6" s="52" t="s">
        <v>68</v>
      </c>
      <c r="F6" s="52" t="s">
        <v>69</v>
      </c>
      <c r="G6" s="84">
        <v>55000</v>
      </c>
      <c r="H6" s="84">
        <v>2000</v>
      </c>
      <c r="I6" s="86">
        <v>12411.9</v>
      </c>
      <c r="J6" s="84">
        <v>2000</v>
      </c>
    </row>
    <row r="7" spans="1:10" s="81" customFormat="1" ht="15">
      <c r="A7" s="52" t="s">
        <v>64</v>
      </c>
      <c r="B7" s="83" t="s">
        <v>70</v>
      </c>
      <c r="C7" s="52" t="s">
        <v>71</v>
      </c>
      <c r="D7" s="52" t="s">
        <v>67</v>
      </c>
      <c r="E7" s="52" t="s">
        <v>68</v>
      </c>
      <c r="F7" s="52" t="s">
        <v>72</v>
      </c>
      <c r="G7" s="84">
        <v>41658.22</v>
      </c>
      <c r="H7" s="84">
        <v>5000</v>
      </c>
      <c r="I7" s="84">
        <f>287.99+10999.46</f>
        <v>11287.449999999999</v>
      </c>
      <c r="J7" s="84">
        <v>5000</v>
      </c>
    </row>
    <row r="8" spans="1:10" s="81" customFormat="1" ht="15">
      <c r="A8" s="52"/>
      <c r="B8" s="83"/>
      <c r="C8" s="52"/>
      <c r="D8" s="52"/>
      <c r="E8" s="52"/>
      <c r="F8" s="52"/>
      <c r="G8" s="84">
        <f>SUM(G6:G7)</f>
        <v>96658.22</v>
      </c>
      <c r="H8" s="84">
        <f>SUM(H6:H7)</f>
        <v>7000</v>
      </c>
      <c r="I8" s="84">
        <f>SUM(I6:I7)</f>
        <v>23699.35</v>
      </c>
      <c r="J8" s="84">
        <f>SUM(J6:J7)</f>
        <v>7000</v>
      </c>
    </row>
    <row r="9" spans="1:10" s="81" customFormat="1" ht="15">
      <c r="A9" s="52"/>
      <c r="B9" s="83"/>
      <c r="C9" s="52"/>
      <c r="D9" s="52"/>
      <c r="E9" s="52"/>
      <c r="F9" s="52"/>
      <c r="G9" s="84">
        <f>G8/10000</f>
        <v>9.6658220000000004</v>
      </c>
      <c r="H9" s="84">
        <f>H8/10000</f>
        <v>0.7</v>
      </c>
      <c r="I9" s="84">
        <f>I8/10000</f>
        <v>2.3699349999999999</v>
      </c>
      <c r="J9" s="84">
        <f>J8/10000</f>
        <v>0.7</v>
      </c>
    </row>
    <row r="10" spans="1:10" s="81" customFormat="1" ht="15">
      <c r="A10" s="83" t="s">
        <v>73</v>
      </c>
      <c r="B10" s="83" t="s">
        <v>74</v>
      </c>
      <c r="C10" s="83" t="s">
        <v>75</v>
      </c>
      <c r="D10" s="83" t="s">
        <v>76</v>
      </c>
      <c r="E10" s="52" t="s">
        <v>77</v>
      </c>
      <c r="F10" s="52" t="s">
        <v>78</v>
      </c>
      <c r="G10" s="85">
        <v>159857</v>
      </c>
      <c r="H10" s="85">
        <v>80300</v>
      </c>
      <c r="I10" s="85">
        <v>134133</v>
      </c>
      <c r="J10" s="85">
        <v>10000</v>
      </c>
    </row>
    <row r="11" spans="1:10">
      <c r="G11" s="39">
        <f>G10/10000</f>
        <v>15.9857</v>
      </c>
      <c r="H11" s="39">
        <f>H10/10000</f>
        <v>8.0299999999999994</v>
      </c>
      <c r="I11" s="39">
        <f>I10/10000</f>
        <v>13.4133</v>
      </c>
      <c r="J11" s="39">
        <f>J10/10000</f>
        <v>1</v>
      </c>
    </row>
    <row r="12" spans="1:10" ht="15">
      <c r="A12" s="40" t="s">
        <v>79</v>
      </c>
    </row>
  </sheetData>
  <mergeCells count="9">
    <mergeCell ref="A2:J2"/>
    <mergeCell ref="G4:H4"/>
    <mergeCell ref="I4:J4"/>
    <mergeCell ref="A4:A5"/>
    <mergeCell ref="B4:B5"/>
    <mergeCell ref="C4:C5"/>
    <mergeCell ref="D4:D5"/>
    <mergeCell ref="E4:E5"/>
    <mergeCell ref="F4:F5"/>
  </mergeCells>
  <phoneticPr fontId="32"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R15"/>
  <sheetViews>
    <sheetView topLeftCell="A5" workbookViewId="0">
      <selection activeCell="F9" sqref="F9"/>
    </sheetView>
  </sheetViews>
  <sheetFormatPr defaultColWidth="10" defaultRowHeight="13.5"/>
  <cols>
    <col min="1" max="1" width="37.5" customWidth="1"/>
    <col min="2" max="2" width="17.25" customWidth="1"/>
    <col min="3" max="3" width="20.5" customWidth="1"/>
    <col min="4" max="4" width="15.25" customWidth="1"/>
    <col min="5" max="5" width="9" hidden="1"/>
    <col min="6" max="6" width="21.375" customWidth="1"/>
    <col min="7" max="7" width="13.625" customWidth="1"/>
    <col min="8" max="8" width="12.375" customWidth="1"/>
    <col min="9" max="9" width="39.125" customWidth="1"/>
    <col min="10" max="14" width="15.25" customWidth="1"/>
    <col min="15" max="15" width="9.75" customWidth="1"/>
    <col min="16" max="18" width="9" hidden="1"/>
    <col min="19" max="19" width="9.75" customWidth="1"/>
  </cols>
  <sheetData>
    <row r="1" spans="1:18" ht="45" hidden="1">
      <c r="A1" s="28" t="s">
        <v>0</v>
      </c>
      <c r="B1" s="28" t="s">
        <v>80</v>
      </c>
    </row>
    <row r="2" spans="1:18" ht="22.5" hidden="1">
      <c r="A2" s="28" t="s">
        <v>3</v>
      </c>
      <c r="B2" s="28" t="s">
        <v>4</v>
      </c>
      <c r="C2" s="28" t="s">
        <v>5</v>
      </c>
      <c r="D2" s="28" t="s">
        <v>6</v>
      </c>
      <c r="E2" s="28" t="s">
        <v>81</v>
      </c>
      <c r="F2" s="28" t="s">
        <v>82</v>
      </c>
      <c r="G2" s="28"/>
      <c r="H2" s="28"/>
    </row>
    <row r="3" spans="1:18" hidden="1">
      <c r="A3" s="28" t="s">
        <v>9</v>
      </c>
      <c r="B3" s="28" t="s">
        <v>10</v>
      </c>
      <c r="D3" s="28" t="s">
        <v>11</v>
      </c>
      <c r="E3" s="28" t="s">
        <v>12</v>
      </c>
      <c r="F3" s="28" t="s">
        <v>13</v>
      </c>
      <c r="G3" s="28" t="s">
        <v>14</v>
      </c>
      <c r="H3" s="28" t="s">
        <v>15</v>
      </c>
      <c r="I3" s="28" t="s">
        <v>83</v>
      </c>
      <c r="J3" s="28" t="s">
        <v>16</v>
      </c>
      <c r="K3" s="28" t="s">
        <v>17</v>
      </c>
      <c r="L3" s="28" t="s">
        <v>18</v>
      </c>
      <c r="M3" s="28" t="s">
        <v>19</v>
      </c>
      <c r="N3" s="28" t="s">
        <v>84</v>
      </c>
      <c r="O3" s="28" t="s">
        <v>20</v>
      </c>
      <c r="P3" s="28" t="s">
        <v>21</v>
      </c>
      <c r="Q3" s="28" t="s">
        <v>22</v>
      </c>
      <c r="R3" s="28" t="s">
        <v>23</v>
      </c>
    </row>
    <row r="4" spans="1:18" ht="14.25" hidden="1" customHeight="1">
      <c r="A4" s="63" t="s">
        <v>85</v>
      </c>
    </row>
    <row r="5" spans="1:18" s="24" customFormat="1" ht="27.95" customHeight="1">
      <c r="A5" s="97" t="s">
        <v>86</v>
      </c>
      <c r="B5" s="97"/>
      <c r="C5" s="97"/>
      <c r="D5" s="97"/>
      <c r="E5" s="97"/>
      <c r="F5" s="97"/>
      <c r="G5" s="97"/>
      <c r="H5" s="97"/>
      <c r="I5" s="97"/>
      <c r="J5" s="97"/>
      <c r="K5" s="97"/>
      <c r="L5" s="97"/>
      <c r="M5" s="97"/>
      <c r="N5" s="97"/>
      <c r="O5" s="97"/>
    </row>
    <row r="6" spans="1:18" ht="29.1" customHeight="1">
      <c r="A6" s="63"/>
      <c r="B6" s="64"/>
      <c r="C6" s="63"/>
      <c r="D6" s="63"/>
      <c r="F6" s="63"/>
      <c r="G6" s="64"/>
      <c r="H6" s="64"/>
      <c r="K6" s="63"/>
      <c r="L6" s="63"/>
      <c r="M6" s="63"/>
      <c r="O6" s="76" t="s">
        <v>26</v>
      </c>
    </row>
    <row r="7" spans="1:18" s="62" customFormat="1" ht="35.1" customHeight="1">
      <c r="A7" s="107" t="s">
        <v>27</v>
      </c>
      <c r="B7" s="108"/>
      <c r="C7" s="109"/>
      <c r="D7" s="110"/>
      <c r="E7" s="108"/>
      <c r="F7" s="111"/>
      <c r="G7" s="112"/>
      <c r="H7" s="113"/>
      <c r="I7" s="115" t="s">
        <v>87</v>
      </c>
      <c r="J7" s="99" t="s">
        <v>28</v>
      </c>
      <c r="K7" s="99"/>
      <c r="L7" s="100" t="s">
        <v>29</v>
      </c>
      <c r="M7" s="100"/>
      <c r="N7" s="115" t="s">
        <v>88</v>
      </c>
      <c r="O7" s="103" t="s">
        <v>30</v>
      </c>
    </row>
    <row r="8" spans="1:18" s="62" customFormat="1" ht="41.1" customHeight="1">
      <c r="A8" s="65" t="s">
        <v>31</v>
      </c>
      <c r="B8" s="66" t="s">
        <v>32</v>
      </c>
      <c r="C8" s="33" t="s">
        <v>33</v>
      </c>
      <c r="D8" s="33" t="s">
        <v>34</v>
      </c>
      <c r="F8" s="66" t="s">
        <v>35</v>
      </c>
      <c r="G8" s="33" t="s">
        <v>36</v>
      </c>
      <c r="H8" s="66" t="s">
        <v>37</v>
      </c>
      <c r="I8" s="115"/>
      <c r="J8" s="33"/>
      <c r="K8" s="77" t="s">
        <v>38</v>
      </c>
      <c r="L8" s="33"/>
      <c r="M8" s="77" t="s">
        <v>38</v>
      </c>
      <c r="N8" s="115"/>
      <c r="O8" s="103"/>
    </row>
    <row r="9" spans="1:18" s="25" customFormat="1" ht="75">
      <c r="A9" s="67" t="s">
        <v>89</v>
      </c>
      <c r="B9" s="68" t="s">
        <v>90</v>
      </c>
      <c r="C9" s="69" t="s">
        <v>91</v>
      </c>
      <c r="D9" s="70">
        <v>29</v>
      </c>
      <c r="E9" s="30"/>
      <c r="F9" s="69" t="s">
        <v>43</v>
      </c>
      <c r="G9" s="71" t="s">
        <v>92</v>
      </c>
      <c r="H9" s="69" t="s">
        <v>93</v>
      </c>
      <c r="I9" s="78" t="s">
        <v>94</v>
      </c>
      <c r="J9" s="70">
        <v>505.92996099999999</v>
      </c>
      <c r="K9" s="70">
        <v>204.4015</v>
      </c>
      <c r="L9" s="70">
        <v>192.69855100000001</v>
      </c>
      <c r="M9" s="70">
        <v>121.3995</v>
      </c>
      <c r="N9" s="70">
        <v>0</v>
      </c>
      <c r="O9" s="79"/>
      <c r="P9" s="30"/>
      <c r="Q9" s="30" t="s">
        <v>95</v>
      </c>
      <c r="R9" s="30" t="s">
        <v>96</v>
      </c>
    </row>
    <row r="10" spans="1:18" s="25" customFormat="1" ht="60">
      <c r="A10" s="72" t="s">
        <v>97</v>
      </c>
      <c r="B10" s="68" t="s">
        <v>98</v>
      </c>
      <c r="C10" s="69" t="s">
        <v>91</v>
      </c>
      <c r="D10" s="70">
        <v>28</v>
      </c>
      <c r="E10" s="30"/>
      <c r="F10" s="69" t="s">
        <v>99</v>
      </c>
      <c r="G10" s="71" t="s">
        <v>100</v>
      </c>
      <c r="H10" s="69" t="s">
        <v>93</v>
      </c>
      <c r="I10" s="78" t="s">
        <v>101</v>
      </c>
      <c r="J10" s="70">
        <v>679.22284300000001</v>
      </c>
      <c r="K10" s="70">
        <v>219.65</v>
      </c>
      <c r="L10" s="70">
        <v>197.29863599999999</v>
      </c>
      <c r="M10" s="70">
        <v>118.3091</v>
      </c>
      <c r="N10" s="70">
        <v>0</v>
      </c>
      <c r="O10" s="79"/>
      <c r="P10" s="30"/>
      <c r="Q10" s="30" t="s">
        <v>102</v>
      </c>
      <c r="R10" s="30" t="s">
        <v>96</v>
      </c>
    </row>
    <row r="11" spans="1:18" s="25" customFormat="1" ht="60">
      <c r="A11" s="72" t="s">
        <v>103</v>
      </c>
      <c r="B11" s="68" t="s">
        <v>104</v>
      </c>
      <c r="C11" s="69" t="s">
        <v>91</v>
      </c>
      <c r="D11" s="70">
        <v>31</v>
      </c>
      <c r="E11" s="30"/>
      <c r="F11" s="69" t="s">
        <v>105</v>
      </c>
      <c r="G11" s="71" t="s">
        <v>106</v>
      </c>
      <c r="H11" s="69" t="s">
        <v>93</v>
      </c>
      <c r="I11" s="78" t="s">
        <v>107</v>
      </c>
      <c r="J11" s="70">
        <v>794.88245199999994</v>
      </c>
      <c r="K11" s="70">
        <v>262.02</v>
      </c>
      <c r="L11" s="70">
        <v>241.35636099999999</v>
      </c>
      <c r="M11" s="70">
        <v>131.88254499999999</v>
      </c>
      <c r="N11" s="70">
        <v>0.48658199999999902</v>
      </c>
      <c r="O11" s="79"/>
      <c r="P11" s="30"/>
      <c r="Q11" s="30" t="s">
        <v>108</v>
      </c>
      <c r="R11" s="30" t="s">
        <v>96</v>
      </c>
    </row>
    <row r="12" spans="1:18" s="25" customFormat="1" ht="75">
      <c r="A12" s="73" t="s">
        <v>109</v>
      </c>
      <c r="B12" s="68" t="s">
        <v>110</v>
      </c>
      <c r="C12" s="69" t="s">
        <v>91</v>
      </c>
      <c r="D12" s="70">
        <v>8</v>
      </c>
      <c r="E12" s="30"/>
      <c r="F12" s="69" t="s">
        <v>111</v>
      </c>
      <c r="G12" s="71" t="s">
        <v>112</v>
      </c>
      <c r="H12" s="69" t="s">
        <v>113</v>
      </c>
      <c r="I12" s="78" t="s">
        <v>114</v>
      </c>
      <c r="J12" s="70">
        <v>451.92019299999998</v>
      </c>
      <c r="K12" s="70">
        <v>112.3</v>
      </c>
      <c r="L12" s="70">
        <v>92.704335999999998</v>
      </c>
      <c r="M12" s="70">
        <v>53.9</v>
      </c>
      <c r="N12" s="70">
        <v>0</v>
      </c>
      <c r="O12" s="79"/>
      <c r="P12" s="30"/>
      <c r="Q12" s="30" t="s">
        <v>115</v>
      </c>
      <c r="R12" s="30" t="s">
        <v>116</v>
      </c>
    </row>
    <row r="13" spans="1:18" s="25" customFormat="1" ht="60">
      <c r="A13" s="74" t="s">
        <v>117</v>
      </c>
      <c r="B13" s="68" t="s">
        <v>118</v>
      </c>
      <c r="C13" s="69" t="s">
        <v>91</v>
      </c>
      <c r="D13" s="70">
        <v>4</v>
      </c>
      <c r="E13" s="30"/>
      <c r="F13" s="69" t="s">
        <v>119</v>
      </c>
      <c r="G13" s="71" t="s">
        <v>44</v>
      </c>
      <c r="H13" s="69" t="s">
        <v>120</v>
      </c>
      <c r="I13" s="78" t="s">
        <v>121</v>
      </c>
      <c r="J13" s="70">
        <v>78.325674000000006</v>
      </c>
      <c r="K13" s="70">
        <v>15.8</v>
      </c>
      <c r="L13" s="70">
        <v>69.725673999999998</v>
      </c>
      <c r="M13" s="70">
        <v>7.2</v>
      </c>
      <c r="N13" s="70">
        <v>0</v>
      </c>
      <c r="O13" s="79"/>
      <c r="P13" s="30"/>
      <c r="Q13" s="30" t="s">
        <v>122</v>
      </c>
      <c r="R13" s="30" t="s">
        <v>123</v>
      </c>
    </row>
    <row r="14" spans="1:18" s="25" customFormat="1" ht="60">
      <c r="A14" s="75" t="s">
        <v>124</v>
      </c>
      <c r="B14" s="69" t="s">
        <v>125</v>
      </c>
      <c r="C14" s="69" t="s">
        <v>91</v>
      </c>
      <c r="D14" s="70">
        <v>43</v>
      </c>
      <c r="E14" s="30"/>
      <c r="F14" s="69" t="s">
        <v>126</v>
      </c>
      <c r="G14" s="71" t="s">
        <v>112</v>
      </c>
      <c r="H14" s="69" t="s">
        <v>120</v>
      </c>
      <c r="I14" s="78" t="s">
        <v>127</v>
      </c>
      <c r="J14" s="70">
        <v>1111.6776829999999</v>
      </c>
      <c r="K14" s="70">
        <v>366.10199999999998</v>
      </c>
      <c r="L14" s="70">
        <v>263.28029800000002</v>
      </c>
      <c r="M14" s="70">
        <v>131.04594499999999</v>
      </c>
      <c r="N14" s="70">
        <v>0.48658199999999902</v>
      </c>
      <c r="O14" s="79"/>
      <c r="P14" s="30"/>
      <c r="Q14" s="30" t="s">
        <v>128</v>
      </c>
      <c r="R14" s="30" t="s">
        <v>123</v>
      </c>
    </row>
    <row r="15" spans="1:18" s="25" customFormat="1" ht="36" customHeight="1">
      <c r="A15" s="114" t="s">
        <v>129</v>
      </c>
      <c r="B15" s="102"/>
      <c r="C15" s="102"/>
      <c r="D15" s="102"/>
      <c r="E15" s="102"/>
      <c r="F15" s="102"/>
      <c r="G15" s="102"/>
      <c r="H15" s="102"/>
      <c r="I15" s="102"/>
      <c r="J15" s="102"/>
      <c r="K15" s="102"/>
    </row>
  </sheetData>
  <mergeCells count="8">
    <mergeCell ref="A5:O5"/>
    <mergeCell ref="A7:H7"/>
    <mergeCell ref="J7:K7"/>
    <mergeCell ref="L7:M7"/>
    <mergeCell ref="A15:K15"/>
    <mergeCell ref="I7:I8"/>
    <mergeCell ref="N7:N8"/>
    <mergeCell ref="O7:O8"/>
  </mergeCells>
  <phoneticPr fontId="32" type="noConversion"/>
  <pageMargins left="0.75" right="0.75" top="0.268999993801117" bottom="0.268999993801117" header="0" footer="0"/>
  <pageSetup paperSize="9" scale="5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selection activeCell="L35" sqref="L35"/>
    </sheetView>
  </sheetViews>
  <sheetFormatPr defaultColWidth="9" defaultRowHeight="13.5"/>
  <cols>
    <col min="1" max="1" width="38.25" customWidth="1"/>
    <col min="2" max="2" width="15" customWidth="1"/>
    <col min="3" max="3" width="37.875" customWidth="1"/>
    <col min="4" max="4" width="19.125" customWidth="1"/>
    <col min="5" max="5" width="42.125" customWidth="1"/>
    <col min="6" max="6" width="15" customWidth="1"/>
  </cols>
  <sheetData>
    <row r="1" spans="1:6">
      <c r="A1" t="s">
        <v>130</v>
      </c>
      <c r="B1" t="s">
        <v>28</v>
      </c>
      <c r="C1" t="s">
        <v>131</v>
      </c>
      <c r="D1" t="s">
        <v>29</v>
      </c>
      <c r="E1" t="s">
        <v>132</v>
      </c>
      <c r="F1" t="s">
        <v>88</v>
      </c>
    </row>
    <row r="2" spans="1:6">
      <c r="A2" t="s">
        <v>133</v>
      </c>
      <c r="B2">
        <v>505.92996099999999</v>
      </c>
      <c r="C2">
        <v>204.4015</v>
      </c>
      <c r="D2">
        <v>192.69855100000001</v>
      </c>
      <c r="E2">
        <v>121.3995</v>
      </c>
      <c r="F2">
        <v>0</v>
      </c>
    </row>
    <row r="3" spans="1:6">
      <c r="A3" t="s">
        <v>134</v>
      </c>
      <c r="B3">
        <v>679.22284300000001</v>
      </c>
      <c r="C3">
        <v>219.65</v>
      </c>
      <c r="D3">
        <v>197.29863599999999</v>
      </c>
      <c r="E3">
        <v>118.3091</v>
      </c>
      <c r="F3">
        <v>0</v>
      </c>
    </row>
    <row r="4" spans="1:6">
      <c r="A4" t="s">
        <v>135</v>
      </c>
      <c r="B4">
        <v>794.88245199999994</v>
      </c>
      <c r="C4">
        <v>262.02</v>
      </c>
      <c r="D4">
        <v>241.35636099999999</v>
      </c>
      <c r="E4">
        <v>131.88254499999999</v>
      </c>
      <c r="F4">
        <v>0.48658199999999902</v>
      </c>
    </row>
    <row r="5" spans="1:6">
      <c r="A5" t="s">
        <v>136</v>
      </c>
      <c r="B5">
        <v>451.92019299999998</v>
      </c>
      <c r="C5">
        <v>112.3</v>
      </c>
      <c r="D5">
        <v>92.704335999999998</v>
      </c>
      <c r="E5">
        <v>53.9</v>
      </c>
      <c r="F5">
        <v>0</v>
      </c>
    </row>
    <row r="6" spans="1:6">
      <c r="A6" t="s">
        <v>137</v>
      </c>
      <c r="B6">
        <v>78.325674000000006</v>
      </c>
      <c r="C6">
        <v>15.8</v>
      </c>
      <c r="D6">
        <v>69.725673999999998</v>
      </c>
      <c r="E6">
        <v>7.2</v>
      </c>
      <c r="F6">
        <v>0</v>
      </c>
    </row>
    <row r="7" spans="1:6">
      <c r="A7" t="s">
        <v>138</v>
      </c>
      <c r="B7">
        <v>1111.6776829999999</v>
      </c>
      <c r="C7">
        <v>366.10199999999998</v>
      </c>
      <c r="D7">
        <v>263.28029800000002</v>
      </c>
      <c r="E7">
        <v>131.04594499999999</v>
      </c>
      <c r="F7">
        <v>0.48658199999999902</v>
      </c>
    </row>
    <row r="8" spans="1:6">
      <c r="A8" t="s">
        <v>139</v>
      </c>
      <c r="B8">
        <v>3621.9588060000001</v>
      </c>
      <c r="C8">
        <v>1180.2735</v>
      </c>
      <c r="D8">
        <v>1057.063856</v>
      </c>
      <c r="E8">
        <v>563.73708999999997</v>
      </c>
      <c r="F8">
        <v>0.97316399999999803</v>
      </c>
    </row>
  </sheetData>
  <phoneticPr fontId="32"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5"/>
  <sheetViews>
    <sheetView topLeftCell="E1" workbookViewId="0">
      <selection activeCell="L35" sqref="L35"/>
    </sheetView>
  </sheetViews>
  <sheetFormatPr defaultColWidth="9" defaultRowHeight="13.5"/>
  <cols>
    <col min="1" max="1" width="29.625" customWidth="1"/>
    <col min="2" max="2" width="53.125" customWidth="1"/>
    <col min="3" max="3" width="14.625" customWidth="1"/>
    <col min="4" max="4" width="32.625" customWidth="1"/>
    <col min="5" max="5" width="18.625" customWidth="1"/>
    <col min="6" max="6" width="26.625" customWidth="1"/>
    <col min="7" max="7" width="9.375" customWidth="1"/>
    <col min="8" max="8" width="38.25" customWidth="1"/>
    <col min="9" max="9" width="15" customWidth="1"/>
    <col min="10" max="10" width="37.875" customWidth="1"/>
    <col min="11" max="11" width="19.125" customWidth="1"/>
    <col min="12" max="12" width="42.125" customWidth="1"/>
    <col min="13" max="13" width="15" customWidth="1"/>
  </cols>
  <sheetData>
    <row r="1" spans="1:13" ht="28.5">
      <c r="A1" s="55" t="s">
        <v>130</v>
      </c>
      <c r="B1" s="55" t="s">
        <v>140</v>
      </c>
      <c r="C1" s="41" t="s">
        <v>28</v>
      </c>
      <c r="D1" s="41" t="s">
        <v>131</v>
      </c>
      <c r="E1" s="41" t="s">
        <v>29</v>
      </c>
      <c r="F1" s="41" t="s">
        <v>132</v>
      </c>
      <c r="G1" s="56" t="s">
        <v>88</v>
      </c>
      <c r="H1" t="s">
        <v>130</v>
      </c>
      <c r="I1" t="s">
        <v>28</v>
      </c>
      <c r="J1" t="s">
        <v>131</v>
      </c>
      <c r="K1" t="s">
        <v>29</v>
      </c>
      <c r="L1" t="s">
        <v>132</v>
      </c>
      <c r="M1" t="s">
        <v>88</v>
      </c>
    </row>
    <row r="2" spans="1:13">
      <c r="A2" s="57" t="s">
        <v>133</v>
      </c>
      <c r="B2" s="58" t="s">
        <v>141</v>
      </c>
      <c r="C2">
        <v>46.877000000000002</v>
      </c>
      <c r="D2">
        <v>29</v>
      </c>
      <c r="E2">
        <v>21.762499999999999</v>
      </c>
      <c r="F2">
        <v>21.7</v>
      </c>
      <c r="G2">
        <v>0</v>
      </c>
      <c r="H2" t="s">
        <v>135</v>
      </c>
      <c r="I2">
        <v>794.88245199999994</v>
      </c>
      <c r="J2">
        <v>262.02</v>
      </c>
      <c r="K2">
        <v>241.35636099999999</v>
      </c>
      <c r="L2">
        <v>131.88254499999999</v>
      </c>
      <c r="M2">
        <v>0.48658199999999902</v>
      </c>
    </row>
    <row r="3" spans="1:13">
      <c r="A3" s="57" t="s">
        <v>133</v>
      </c>
      <c r="B3" s="58" t="s">
        <v>142</v>
      </c>
      <c r="C3">
        <v>50.021299999999997</v>
      </c>
      <c r="D3">
        <v>14.6</v>
      </c>
      <c r="E3">
        <v>8.6</v>
      </c>
      <c r="F3">
        <v>8.6</v>
      </c>
      <c r="G3">
        <v>0</v>
      </c>
      <c r="H3" t="s">
        <v>134</v>
      </c>
      <c r="I3">
        <v>679.22284300000001</v>
      </c>
      <c r="J3">
        <v>219.65</v>
      </c>
      <c r="K3">
        <v>197.29863599999999</v>
      </c>
      <c r="L3">
        <v>118.3091</v>
      </c>
      <c r="M3">
        <v>0</v>
      </c>
    </row>
    <row r="4" spans="1:13">
      <c r="A4" s="57" t="s">
        <v>133</v>
      </c>
      <c r="B4" s="59" t="s">
        <v>143</v>
      </c>
      <c r="C4">
        <v>15.369400000000001</v>
      </c>
      <c r="D4">
        <v>4.3494999999999999</v>
      </c>
      <c r="E4">
        <v>3.496</v>
      </c>
      <c r="F4">
        <v>3.4</v>
      </c>
      <c r="G4">
        <v>0</v>
      </c>
      <c r="H4" t="s">
        <v>133</v>
      </c>
      <c r="I4">
        <v>505.92996099999999</v>
      </c>
      <c r="J4">
        <v>204.4015</v>
      </c>
      <c r="K4">
        <v>192.69855100000001</v>
      </c>
      <c r="L4">
        <v>121.3995</v>
      </c>
      <c r="M4">
        <v>0</v>
      </c>
    </row>
    <row r="5" spans="1:13">
      <c r="A5" s="57" t="s">
        <v>133</v>
      </c>
      <c r="B5" s="57" t="s">
        <v>144</v>
      </c>
      <c r="C5">
        <v>43.750999999999998</v>
      </c>
      <c r="D5">
        <v>30.03</v>
      </c>
      <c r="E5">
        <v>22.369800000000001</v>
      </c>
      <c r="F5">
        <v>20.939499999999999</v>
      </c>
      <c r="G5">
        <v>0</v>
      </c>
      <c r="H5" t="s">
        <v>138</v>
      </c>
      <c r="I5">
        <v>1111.6776829999999</v>
      </c>
      <c r="J5">
        <v>366.10199999999998</v>
      </c>
      <c r="K5">
        <v>263.28029800000002</v>
      </c>
      <c r="L5">
        <v>131.04594499999999</v>
      </c>
      <c r="M5">
        <v>0.48658199999999902</v>
      </c>
    </row>
    <row r="6" spans="1:13">
      <c r="A6" s="57" t="s">
        <v>133</v>
      </c>
      <c r="B6" s="57" t="s">
        <v>145</v>
      </c>
      <c r="C6">
        <v>35.3461</v>
      </c>
      <c r="D6">
        <v>25</v>
      </c>
      <c r="E6">
        <v>21</v>
      </c>
      <c r="F6">
        <v>13</v>
      </c>
      <c r="G6">
        <v>0</v>
      </c>
      <c r="H6" t="s">
        <v>136</v>
      </c>
      <c r="I6">
        <v>451.92019299999998</v>
      </c>
      <c r="J6">
        <v>112.3</v>
      </c>
      <c r="K6">
        <v>92.704335999999998</v>
      </c>
      <c r="L6">
        <v>53.9</v>
      </c>
      <c r="M6">
        <v>0</v>
      </c>
    </row>
    <row r="7" spans="1:13">
      <c r="A7" s="57" t="s">
        <v>133</v>
      </c>
      <c r="B7" s="57" t="s">
        <v>146</v>
      </c>
      <c r="C7">
        <v>50.727499999999999</v>
      </c>
      <c r="D7">
        <v>21.5</v>
      </c>
      <c r="E7">
        <v>25.992599999999999</v>
      </c>
      <c r="F7">
        <v>10.5</v>
      </c>
      <c r="G7">
        <v>0</v>
      </c>
      <c r="H7" t="s">
        <v>137</v>
      </c>
      <c r="I7">
        <v>78.325674000000006</v>
      </c>
      <c r="J7">
        <v>15.8</v>
      </c>
      <c r="K7">
        <v>69.725673999999998</v>
      </c>
      <c r="L7">
        <v>7.2</v>
      </c>
      <c r="M7">
        <v>0</v>
      </c>
    </row>
    <row r="8" spans="1:13">
      <c r="A8" s="57" t="s">
        <v>133</v>
      </c>
      <c r="B8" s="58" t="s">
        <v>147</v>
      </c>
      <c r="C8">
        <v>94.400999999999996</v>
      </c>
      <c r="D8">
        <v>21.92</v>
      </c>
      <c r="E8">
        <v>36.009399999999999</v>
      </c>
      <c r="F8">
        <v>18.7</v>
      </c>
      <c r="G8">
        <v>0</v>
      </c>
      <c r="H8" t="s">
        <v>139</v>
      </c>
      <c r="I8">
        <v>3621.9588060000001</v>
      </c>
      <c r="J8">
        <v>1180.2735</v>
      </c>
      <c r="K8">
        <v>1057.063856</v>
      </c>
      <c r="L8">
        <v>563.73708999999997</v>
      </c>
      <c r="M8">
        <v>0.97316399999999803</v>
      </c>
    </row>
    <row r="9" spans="1:13">
      <c r="A9" s="57" t="s">
        <v>133</v>
      </c>
      <c r="B9" s="58" t="s">
        <v>148</v>
      </c>
      <c r="C9">
        <v>21.380099999999999</v>
      </c>
      <c r="D9">
        <v>7.7</v>
      </c>
      <c r="E9">
        <v>7.57</v>
      </c>
      <c r="F9">
        <v>6.57</v>
      </c>
      <c r="G9">
        <v>0</v>
      </c>
    </row>
    <row r="10" spans="1:13">
      <c r="A10" s="57" t="s">
        <v>133</v>
      </c>
      <c r="B10" s="58" t="s">
        <v>149</v>
      </c>
      <c r="C10">
        <v>34.461745999999998</v>
      </c>
      <c r="D10">
        <v>10</v>
      </c>
      <c r="E10">
        <v>21.594000000000001</v>
      </c>
      <c r="F10">
        <v>7</v>
      </c>
      <c r="G10">
        <v>0</v>
      </c>
    </row>
    <row r="11" spans="1:13">
      <c r="A11" s="57" t="s">
        <v>133</v>
      </c>
      <c r="B11" s="58" t="s">
        <v>150</v>
      </c>
      <c r="C11">
        <v>18.819900000000001</v>
      </c>
      <c r="D11">
        <v>14.302</v>
      </c>
      <c r="E11">
        <v>3.7</v>
      </c>
      <c r="F11">
        <v>2.96</v>
      </c>
      <c r="G11">
        <v>0</v>
      </c>
    </row>
    <row r="12" spans="1:13">
      <c r="A12" s="57" t="s">
        <v>133</v>
      </c>
      <c r="B12" s="58" t="s">
        <v>151</v>
      </c>
      <c r="C12">
        <v>38.733114999999998</v>
      </c>
      <c r="D12">
        <v>14.9</v>
      </c>
      <c r="E12">
        <v>13.654251</v>
      </c>
      <c r="F12">
        <v>3.91</v>
      </c>
      <c r="G12">
        <v>0</v>
      </c>
    </row>
    <row r="13" spans="1:13">
      <c r="A13" s="57" t="s">
        <v>133</v>
      </c>
      <c r="B13" s="58" t="s">
        <v>152</v>
      </c>
      <c r="C13">
        <v>56.041800000000002</v>
      </c>
      <c r="D13">
        <v>11.1</v>
      </c>
      <c r="E13">
        <v>6.95</v>
      </c>
      <c r="F13">
        <v>4.12</v>
      </c>
      <c r="G13">
        <v>0</v>
      </c>
    </row>
    <row r="14" spans="1:13">
      <c r="A14" s="57" t="s">
        <v>134</v>
      </c>
      <c r="B14" s="58" t="s">
        <v>152</v>
      </c>
      <c r="C14">
        <v>56.041800000000002</v>
      </c>
      <c r="D14">
        <v>11.1</v>
      </c>
      <c r="E14">
        <v>6.95</v>
      </c>
      <c r="F14">
        <v>4.12</v>
      </c>
      <c r="G14">
        <v>0</v>
      </c>
    </row>
    <row r="15" spans="1:13">
      <c r="A15" s="57" t="s">
        <v>134</v>
      </c>
      <c r="B15" s="58" t="s">
        <v>153</v>
      </c>
      <c r="C15">
        <v>107.0887</v>
      </c>
      <c r="D15">
        <v>18.8</v>
      </c>
      <c r="E15">
        <v>6.7125000000000004</v>
      </c>
      <c r="F15">
        <v>5.62</v>
      </c>
      <c r="G15">
        <v>0</v>
      </c>
    </row>
    <row r="16" spans="1:13">
      <c r="A16" s="57" t="s">
        <v>134</v>
      </c>
      <c r="B16" s="58" t="s">
        <v>142</v>
      </c>
      <c r="C16">
        <v>50.021299999999997</v>
      </c>
      <c r="D16">
        <v>14.6</v>
      </c>
      <c r="E16">
        <v>8.6</v>
      </c>
      <c r="F16">
        <v>8.6</v>
      </c>
      <c r="G16">
        <v>0</v>
      </c>
    </row>
    <row r="17" spans="1:7">
      <c r="A17" s="57" t="s">
        <v>134</v>
      </c>
      <c r="B17" s="58" t="s">
        <v>154</v>
      </c>
      <c r="C17">
        <v>32.674199999999999</v>
      </c>
      <c r="D17">
        <v>10.199999999999999</v>
      </c>
      <c r="E17">
        <v>8.9</v>
      </c>
      <c r="F17">
        <v>1</v>
      </c>
      <c r="G17">
        <v>0</v>
      </c>
    </row>
    <row r="18" spans="1:7">
      <c r="A18" s="57" t="s">
        <v>134</v>
      </c>
      <c r="B18" s="58" t="s">
        <v>151</v>
      </c>
      <c r="C18">
        <v>38.733114999999998</v>
      </c>
      <c r="D18">
        <v>14.9</v>
      </c>
      <c r="E18">
        <v>13.654251</v>
      </c>
      <c r="F18">
        <v>3.91</v>
      </c>
      <c r="G18">
        <v>0</v>
      </c>
    </row>
    <row r="19" spans="1:7">
      <c r="A19" s="57" t="s">
        <v>134</v>
      </c>
      <c r="B19" s="58" t="s">
        <v>149</v>
      </c>
      <c r="C19">
        <v>34.461745999999998</v>
      </c>
      <c r="D19">
        <v>10</v>
      </c>
      <c r="E19">
        <v>21.594000000000001</v>
      </c>
      <c r="F19">
        <v>7</v>
      </c>
      <c r="G19">
        <v>0</v>
      </c>
    </row>
    <row r="20" spans="1:7">
      <c r="A20" s="57" t="s">
        <v>134</v>
      </c>
      <c r="B20" s="58" t="s">
        <v>155</v>
      </c>
      <c r="C20">
        <v>73.161332000000002</v>
      </c>
      <c r="D20">
        <v>16.8</v>
      </c>
      <c r="E20">
        <v>14.093584999999999</v>
      </c>
      <c r="F20">
        <v>6.89</v>
      </c>
      <c r="G20">
        <v>0</v>
      </c>
    </row>
    <row r="21" spans="1:7">
      <c r="A21" s="57" t="s">
        <v>134</v>
      </c>
      <c r="B21" s="58" t="s">
        <v>156</v>
      </c>
      <c r="C21">
        <v>29.904050000000002</v>
      </c>
      <c r="D21">
        <v>13.1</v>
      </c>
      <c r="E21">
        <v>3.09</v>
      </c>
      <c r="F21">
        <v>2.7595999999999998</v>
      </c>
      <c r="G21">
        <v>0</v>
      </c>
    </row>
    <row r="22" spans="1:7">
      <c r="A22" s="57" t="s">
        <v>134</v>
      </c>
      <c r="B22" s="58" t="s">
        <v>141</v>
      </c>
      <c r="C22">
        <v>46.877000000000002</v>
      </c>
      <c r="D22">
        <v>29</v>
      </c>
      <c r="E22">
        <v>21.762499999999999</v>
      </c>
      <c r="F22">
        <v>21.7</v>
      </c>
      <c r="G22">
        <v>0</v>
      </c>
    </row>
    <row r="23" spans="1:7">
      <c r="A23" s="57" t="s">
        <v>134</v>
      </c>
      <c r="B23" s="58" t="s">
        <v>144</v>
      </c>
      <c r="C23">
        <v>43.750999999999998</v>
      </c>
      <c r="D23">
        <v>30.03</v>
      </c>
      <c r="E23">
        <v>22.369800000000001</v>
      </c>
      <c r="F23">
        <v>20.939499999999999</v>
      </c>
      <c r="G23">
        <v>0</v>
      </c>
    </row>
    <row r="24" spans="1:7">
      <c r="A24" s="57" t="s">
        <v>134</v>
      </c>
      <c r="B24" s="58" t="s">
        <v>146</v>
      </c>
      <c r="C24">
        <v>50.727499999999999</v>
      </c>
      <c r="D24">
        <v>21.5</v>
      </c>
      <c r="E24">
        <v>25.992599999999999</v>
      </c>
      <c r="F24">
        <v>10.5</v>
      </c>
      <c r="G24">
        <v>0</v>
      </c>
    </row>
    <row r="25" spans="1:7">
      <c r="A25" s="57" t="s">
        <v>134</v>
      </c>
      <c r="B25" s="58" t="s">
        <v>147</v>
      </c>
      <c r="C25">
        <v>94.400999999999996</v>
      </c>
      <c r="D25">
        <v>21.92</v>
      </c>
      <c r="E25">
        <v>36.009399999999999</v>
      </c>
      <c r="F25">
        <v>18.7</v>
      </c>
      <c r="G25">
        <v>0</v>
      </c>
    </row>
    <row r="26" spans="1:7">
      <c r="A26" s="57" t="s">
        <v>134</v>
      </c>
      <c r="B26" s="58" t="s">
        <v>148</v>
      </c>
      <c r="C26">
        <v>21.380099999999999</v>
      </c>
      <c r="D26">
        <v>7.7</v>
      </c>
      <c r="E26">
        <v>7.57</v>
      </c>
      <c r="F26">
        <v>6.57</v>
      </c>
      <c r="G26">
        <v>0</v>
      </c>
    </row>
    <row r="27" spans="1:7">
      <c r="A27" s="57" t="s">
        <v>135</v>
      </c>
      <c r="B27" s="58" t="s">
        <v>157</v>
      </c>
      <c r="C27">
        <v>44.993054999999998</v>
      </c>
      <c r="D27">
        <v>7.8</v>
      </c>
      <c r="E27">
        <v>40.793055000000003</v>
      </c>
      <c r="F27">
        <v>3.6</v>
      </c>
      <c r="G27">
        <v>0</v>
      </c>
    </row>
    <row r="28" spans="1:7">
      <c r="A28" s="57" t="s">
        <v>135</v>
      </c>
      <c r="B28" s="58" t="s">
        <v>158</v>
      </c>
      <c r="C28">
        <v>54.309800000000003</v>
      </c>
      <c r="D28">
        <v>11.8</v>
      </c>
      <c r="E28">
        <v>10.1875</v>
      </c>
      <c r="F28">
        <v>8.5500000000000007</v>
      </c>
      <c r="G28">
        <v>0</v>
      </c>
    </row>
    <row r="29" spans="1:7">
      <c r="A29" s="57" t="s">
        <v>135</v>
      </c>
      <c r="B29" s="60" t="s">
        <v>159</v>
      </c>
      <c r="C29">
        <v>51.957599999999999</v>
      </c>
      <c r="D29">
        <v>17</v>
      </c>
      <c r="E29">
        <v>9.6374999999999993</v>
      </c>
      <c r="F29">
        <v>9.2100000000000009</v>
      </c>
      <c r="G29">
        <v>0</v>
      </c>
    </row>
    <row r="30" spans="1:7">
      <c r="A30" s="57" t="s">
        <v>135</v>
      </c>
      <c r="B30" s="58" t="s">
        <v>155</v>
      </c>
      <c r="C30">
        <v>73.161332000000002</v>
      </c>
      <c r="D30">
        <v>16.8</v>
      </c>
      <c r="E30">
        <v>14.093584999999999</v>
      </c>
      <c r="F30">
        <v>6.89</v>
      </c>
      <c r="G30">
        <v>0</v>
      </c>
    </row>
    <row r="31" spans="1:7">
      <c r="A31" s="57" t="s">
        <v>135</v>
      </c>
      <c r="B31" s="58" t="s">
        <v>160</v>
      </c>
      <c r="C31">
        <v>36.1661</v>
      </c>
      <c r="D31">
        <v>11.9</v>
      </c>
      <c r="E31">
        <v>9.875</v>
      </c>
      <c r="F31">
        <v>8.6</v>
      </c>
      <c r="G31">
        <v>0</v>
      </c>
    </row>
    <row r="32" spans="1:7">
      <c r="A32" s="57" t="s">
        <v>135</v>
      </c>
      <c r="B32" s="58" t="s">
        <v>147</v>
      </c>
      <c r="C32">
        <v>94.400999999999996</v>
      </c>
      <c r="D32">
        <v>21.92</v>
      </c>
      <c r="E32">
        <v>36.009399999999999</v>
      </c>
      <c r="F32">
        <v>18.7</v>
      </c>
      <c r="G32">
        <v>0</v>
      </c>
    </row>
    <row r="33" spans="1:7">
      <c r="A33" s="57" t="s">
        <v>135</v>
      </c>
      <c r="B33" s="58" t="s">
        <v>145</v>
      </c>
      <c r="C33">
        <v>35.3461</v>
      </c>
      <c r="D33">
        <v>25</v>
      </c>
      <c r="E33">
        <v>21</v>
      </c>
      <c r="F33">
        <v>13</v>
      </c>
      <c r="G33">
        <v>0</v>
      </c>
    </row>
    <row r="34" spans="1:7">
      <c r="A34" s="57" t="s">
        <v>135</v>
      </c>
      <c r="B34" s="58" t="s">
        <v>146</v>
      </c>
      <c r="C34">
        <v>50.727499999999999</v>
      </c>
      <c r="D34">
        <v>21.5</v>
      </c>
      <c r="E34">
        <v>25.992599999999999</v>
      </c>
      <c r="F34">
        <v>10.5</v>
      </c>
      <c r="G34">
        <v>0</v>
      </c>
    </row>
    <row r="35" spans="1:7">
      <c r="A35" s="57" t="s">
        <v>135</v>
      </c>
      <c r="B35" s="60" t="s">
        <v>142</v>
      </c>
      <c r="C35">
        <v>50.021299999999997</v>
      </c>
      <c r="D35">
        <v>14.6</v>
      </c>
      <c r="E35">
        <v>8.6</v>
      </c>
      <c r="F35">
        <v>8.6</v>
      </c>
      <c r="G35">
        <v>0</v>
      </c>
    </row>
    <row r="36" spans="1:7">
      <c r="A36" s="57" t="s">
        <v>135</v>
      </c>
      <c r="B36" s="58" t="s">
        <v>151</v>
      </c>
      <c r="C36">
        <v>38.733114999999998</v>
      </c>
      <c r="D36">
        <v>14.9</v>
      </c>
      <c r="E36">
        <v>13.654251</v>
      </c>
      <c r="F36">
        <v>3.91</v>
      </c>
      <c r="G36">
        <v>0</v>
      </c>
    </row>
    <row r="37" spans="1:7">
      <c r="A37" s="57" t="s">
        <v>135</v>
      </c>
      <c r="B37" s="58" t="s">
        <v>154</v>
      </c>
      <c r="C37">
        <v>32.674199999999999</v>
      </c>
      <c r="D37">
        <v>10.199999999999999</v>
      </c>
      <c r="E37">
        <v>8.9</v>
      </c>
      <c r="F37">
        <v>1</v>
      </c>
      <c r="G37">
        <v>0</v>
      </c>
    </row>
    <row r="38" spans="1:7">
      <c r="A38" s="57" t="s">
        <v>135</v>
      </c>
      <c r="B38" s="58" t="s">
        <v>156</v>
      </c>
      <c r="C38">
        <v>29.904050000000002</v>
      </c>
      <c r="D38">
        <v>13.1</v>
      </c>
      <c r="E38">
        <v>3.09</v>
      </c>
      <c r="F38">
        <v>2.7595999999999998</v>
      </c>
      <c r="G38">
        <v>0</v>
      </c>
    </row>
    <row r="39" spans="1:7">
      <c r="A39" s="57" t="s">
        <v>135</v>
      </c>
      <c r="B39" s="58" t="s">
        <v>141</v>
      </c>
      <c r="C39">
        <v>46.877000000000002</v>
      </c>
      <c r="D39">
        <v>29</v>
      </c>
      <c r="E39">
        <v>21.762499999999999</v>
      </c>
      <c r="F39">
        <v>21.7</v>
      </c>
      <c r="G39">
        <v>0</v>
      </c>
    </row>
    <row r="40" spans="1:7">
      <c r="A40" s="57" t="s">
        <v>135</v>
      </c>
      <c r="B40" s="58" t="s">
        <v>153</v>
      </c>
      <c r="C40">
        <v>107.0887</v>
      </c>
      <c r="D40">
        <v>18.8</v>
      </c>
      <c r="E40">
        <v>6.7125000000000004</v>
      </c>
      <c r="F40">
        <v>5.62</v>
      </c>
      <c r="G40">
        <v>0</v>
      </c>
    </row>
    <row r="41" spans="1:7">
      <c r="A41" s="57" t="s">
        <v>135</v>
      </c>
      <c r="B41" s="58" t="s">
        <v>148</v>
      </c>
      <c r="C41">
        <v>21.380099999999999</v>
      </c>
      <c r="D41">
        <v>7.7</v>
      </c>
      <c r="E41">
        <v>7.57</v>
      </c>
      <c r="F41">
        <v>6.57</v>
      </c>
      <c r="G41">
        <v>0</v>
      </c>
    </row>
    <row r="42" spans="1:7">
      <c r="A42" s="57" t="s">
        <v>135</v>
      </c>
      <c r="B42" s="58" t="s">
        <v>161</v>
      </c>
      <c r="C42">
        <v>27.141500000000001</v>
      </c>
      <c r="D42">
        <v>20</v>
      </c>
      <c r="E42">
        <v>3.4784700000000002</v>
      </c>
      <c r="F42">
        <v>2.6729449999999999</v>
      </c>
      <c r="G42">
        <v>0.48658199999999902</v>
      </c>
    </row>
    <row r="43" spans="1:7">
      <c r="A43" s="57" t="s">
        <v>136</v>
      </c>
      <c r="B43" s="60" t="s">
        <v>160</v>
      </c>
      <c r="C43">
        <v>36.1661</v>
      </c>
      <c r="D43">
        <v>11.9</v>
      </c>
      <c r="E43">
        <v>9.875</v>
      </c>
      <c r="F43">
        <v>8.6</v>
      </c>
      <c r="G43">
        <v>0</v>
      </c>
    </row>
    <row r="44" spans="1:7">
      <c r="A44" s="57" t="s">
        <v>136</v>
      </c>
      <c r="B44" s="58" t="s">
        <v>152</v>
      </c>
      <c r="C44">
        <v>56.041800000000002</v>
      </c>
      <c r="D44">
        <v>11.1</v>
      </c>
      <c r="E44">
        <v>6.95</v>
      </c>
      <c r="F44">
        <v>4.12</v>
      </c>
      <c r="G44">
        <v>0</v>
      </c>
    </row>
    <row r="45" spans="1:7">
      <c r="A45" s="57" t="s">
        <v>136</v>
      </c>
      <c r="B45" s="58" t="s">
        <v>159</v>
      </c>
      <c r="C45">
        <v>51.957599999999999</v>
      </c>
      <c r="D45">
        <v>17</v>
      </c>
      <c r="E45">
        <v>9.6374999999999993</v>
      </c>
      <c r="F45">
        <v>9.2100000000000009</v>
      </c>
      <c r="G45">
        <v>0</v>
      </c>
    </row>
    <row r="46" spans="1:7">
      <c r="A46" s="57" t="s">
        <v>136</v>
      </c>
      <c r="B46" s="58" t="s">
        <v>149</v>
      </c>
      <c r="C46">
        <v>34.461745999999998</v>
      </c>
      <c r="D46">
        <v>10</v>
      </c>
      <c r="E46">
        <v>21.594000000000001</v>
      </c>
      <c r="F46">
        <v>7</v>
      </c>
      <c r="G46">
        <v>0</v>
      </c>
    </row>
    <row r="47" spans="1:7">
      <c r="A47" s="57" t="s">
        <v>136</v>
      </c>
      <c r="B47" s="58" t="s">
        <v>155</v>
      </c>
      <c r="C47">
        <v>73.161332000000002</v>
      </c>
      <c r="D47">
        <v>16.8</v>
      </c>
      <c r="E47">
        <v>14.093584999999999</v>
      </c>
      <c r="F47">
        <v>6.89</v>
      </c>
      <c r="G47">
        <v>0</v>
      </c>
    </row>
    <row r="48" spans="1:7">
      <c r="A48" s="57" t="s">
        <v>136</v>
      </c>
      <c r="B48" s="58" t="s">
        <v>153</v>
      </c>
      <c r="C48">
        <v>107.0887</v>
      </c>
      <c r="D48">
        <v>18.8</v>
      </c>
      <c r="E48">
        <v>6.7125000000000004</v>
      </c>
      <c r="F48">
        <v>5.62</v>
      </c>
      <c r="G48">
        <v>0</v>
      </c>
    </row>
    <row r="49" spans="1:7">
      <c r="A49" s="57" t="s">
        <v>136</v>
      </c>
      <c r="B49" s="58" t="s">
        <v>151</v>
      </c>
      <c r="C49">
        <v>38.733114999999998</v>
      </c>
      <c r="D49">
        <v>14.9</v>
      </c>
      <c r="E49">
        <v>13.654251</v>
      </c>
      <c r="F49">
        <v>3.91</v>
      </c>
      <c r="G49">
        <v>0</v>
      </c>
    </row>
    <row r="50" spans="1:7">
      <c r="A50" s="57" t="s">
        <v>136</v>
      </c>
      <c r="B50" s="58" t="s">
        <v>158</v>
      </c>
      <c r="C50">
        <v>54.309800000000003</v>
      </c>
      <c r="D50">
        <v>11.8</v>
      </c>
      <c r="E50">
        <v>10.1875</v>
      </c>
      <c r="F50">
        <v>8.5500000000000007</v>
      </c>
      <c r="G50">
        <v>0</v>
      </c>
    </row>
    <row r="51" spans="1:7">
      <c r="A51" s="57" t="s">
        <v>137</v>
      </c>
      <c r="B51" s="58" t="s">
        <v>162</v>
      </c>
      <c r="C51">
        <v>33.984557000000002</v>
      </c>
      <c r="D51">
        <v>5.3</v>
      </c>
      <c r="E51">
        <v>32.204557000000001</v>
      </c>
      <c r="F51">
        <v>3.52</v>
      </c>
      <c r="G51">
        <v>0</v>
      </c>
    </row>
    <row r="52" spans="1:7">
      <c r="A52" s="57" t="s">
        <v>137</v>
      </c>
      <c r="B52" s="58" t="s">
        <v>163</v>
      </c>
      <c r="C52">
        <v>44.341116999999997</v>
      </c>
      <c r="D52">
        <v>10.5</v>
      </c>
      <c r="E52">
        <v>37.521116999999997</v>
      </c>
      <c r="F52">
        <v>3.68</v>
      </c>
      <c r="G52">
        <v>0</v>
      </c>
    </row>
    <row r="53" spans="1:7">
      <c r="A53" s="57" t="s">
        <v>138</v>
      </c>
      <c r="B53" s="58" t="s">
        <v>163</v>
      </c>
      <c r="C53">
        <v>44.341116999999997</v>
      </c>
      <c r="D53">
        <v>10.5</v>
      </c>
      <c r="E53">
        <v>37.521116999999997</v>
      </c>
      <c r="F53">
        <v>3.68</v>
      </c>
      <c r="G53">
        <v>0</v>
      </c>
    </row>
    <row r="54" spans="1:7">
      <c r="A54" s="57" t="s">
        <v>138</v>
      </c>
      <c r="B54" s="58" t="s">
        <v>162</v>
      </c>
      <c r="C54">
        <v>33.984557000000002</v>
      </c>
      <c r="D54">
        <v>5.3</v>
      </c>
      <c r="E54">
        <v>32.204557000000001</v>
      </c>
      <c r="F54">
        <v>3.52</v>
      </c>
      <c r="G54">
        <v>0</v>
      </c>
    </row>
    <row r="55" spans="1:7">
      <c r="A55" s="57" t="s">
        <v>138</v>
      </c>
      <c r="B55" s="58" t="s">
        <v>164</v>
      </c>
      <c r="C55">
        <v>6.8999180000000004</v>
      </c>
      <c r="D55">
        <v>3.5</v>
      </c>
      <c r="E55">
        <v>5.0999179999999997</v>
      </c>
      <c r="F55">
        <v>1.7</v>
      </c>
      <c r="G55">
        <v>0</v>
      </c>
    </row>
    <row r="56" spans="1:7">
      <c r="A56" s="57" t="s">
        <v>138</v>
      </c>
      <c r="B56" s="58" t="s">
        <v>141</v>
      </c>
      <c r="C56">
        <v>46.877000000000002</v>
      </c>
      <c r="D56">
        <v>29</v>
      </c>
      <c r="E56">
        <v>21.762499999999999</v>
      </c>
      <c r="F56">
        <v>21.7</v>
      </c>
      <c r="G56">
        <v>0</v>
      </c>
    </row>
    <row r="57" spans="1:7">
      <c r="A57" s="57" t="s">
        <v>138</v>
      </c>
      <c r="B57" s="58" t="s">
        <v>147</v>
      </c>
      <c r="C57">
        <v>94.400999999999996</v>
      </c>
      <c r="D57">
        <v>21.92</v>
      </c>
      <c r="E57">
        <v>36.009399999999999</v>
      </c>
      <c r="F57">
        <v>18.7</v>
      </c>
      <c r="G57">
        <v>0</v>
      </c>
    </row>
    <row r="58" spans="1:7">
      <c r="A58" s="57" t="s">
        <v>138</v>
      </c>
      <c r="B58" s="58" t="s">
        <v>156</v>
      </c>
      <c r="C58">
        <v>29.904050000000002</v>
      </c>
      <c r="D58">
        <v>13.1</v>
      </c>
      <c r="E58">
        <v>3.09</v>
      </c>
      <c r="F58">
        <v>2.7595999999999998</v>
      </c>
      <c r="G58">
        <v>0</v>
      </c>
    </row>
    <row r="59" spans="1:7">
      <c r="A59" s="57" t="s">
        <v>138</v>
      </c>
      <c r="B59" s="58" t="s">
        <v>159</v>
      </c>
      <c r="C59">
        <v>51.957599999999999</v>
      </c>
      <c r="D59">
        <v>17</v>
      </c>
      <c r="E59">
        <v>9.6374999999999993</v>
      </c>
      <c r="F59">
        <v>9.2100000000000009</v>
      </c>
      <c r="G59">
        <v>0</v>
      </c>
    </row>
    <row r="60" spans="1:7">
      <c r="A60" s="57" t="s">
        <v>138</v>
      </c>
      <c r="B60" s="58" t="s">
        <v>153</v>
      </c>
      <c r="C60">
        <v>107.0887</v>
      </c>
      <c r="D60">
        <v>18.8</v>
      </c>
      <c r="E60">
        <v>6.7125000000000004</v>
      </c>
      <c r="F60">
        <v>5.62</v>
      </c>
      <c r="G60">
        <v>0</v>
      </c>
    </row>
    <row r="61" spans="1:7">
      <c r="A61" s="57" t="s">
        <v>138</v>
      </c>
      <c r="B61" s="58" t="s">
        <v>150</v>
      </c>
      <c r="C61">
        <v>18.819900000000001</v>
      </c>
      <c r="D61">
        <v>14.302</v>
      </c>
      <c r="E61">
        <v>3.7</v>
      </c>
      <c r="F61">
        <v>2.96</v>
      </c>
      <c r="G61">
        <v>0</v>
      </c>
    </row>
    <row r="62" spans="1:7">
      <c r="A62" s="57" t="s">
        <v>138</v>
      </c>
      <c r="B62" s="58" t="s">
        <v>152</v>
      </c>
      <c r="C62">
        <v>56.041800000000002</v>
      </c>
      <c r="D62">
        <v>11.1</v>
      </c>
      <c r="E62">
        <v>6.95</v>
      </c>
      <c r="F62">
        <v>4.12</v>
      </c>
      <c r="G62">
        <v>0</v>
      </c>
    </row>
    <row r="63" spans="1:7">
      <c r="A63" s="57" t="s">
        <v>138</v>
      </c>
      <c r="B63" s="58" t="s">
        <v>142</v>
      </c>
      <c r="C63">
        <v>50.021299999999997</v>
      </c>
      <c r="D63">
        <v>14.6</v>
      </c>
      <c r="E63">
        <v>8.6</v>
      </c>
      <c r="F63">
        <v>8.6</v>
      </c>
      <c r="G63">
        <v>0</v>
      </c>
    </row>
    <row r="64" spans="1:7">
      <c r="A64" s="57" t="s">
        <v>138</v>
      </c>
      <c r="B64" s="58" t="s">
        <v>165</v>
      </c>
      <c r="C64">
        <v>29.529599999999999</v>
      </c>
      <c r="D64">
        <v>21.89</v>
      </c>
      <c r="E64">
        <v>0.2</v>
      </c>
      <c r="F64">
        <v>0.1</v>
      </c>
      <c r="G64">
        <v>0</v>
      </c>
    </row>
    <row r="65" spans="1:7">
      <c r="A65" s="57" t="s">
        <v>138</v>
      </c>
      <c r="B65" s="58" t="s">
        <v>166</v>
      </c>
      <c r="C65">
        <v>45</v>
      </c>
      <c r="D65">
        <v>28</v>
      </c>
      <c r="E65">
        <v>3</v>
      </c>
      <c r="F65">
        <v>3</v>
      </c>
      <c r="G65">
        <v>0</v>
      </c>
    </row>
    <row r="66" spans="1:7">
      <c r="A66" s="57" t="s">
        <v>138</v>
      </c>
      <c r="B66" s="58" t="s">
        <v>160</v>
      </c>
      <c r="C66">
        <v>36.1661</v>
      </c>
      <c r="D66">
        <v>11.9</v>
      </c>
      <c r="E66">
        <v>9.875</v>
      </c>
      <c r="F66">
        <v>8.6</v>
      </c>
      <c r="G66">
        <v>0</v>
      </c>
    </row>
    <row r="67" spans="1:7">
      <c r="A67" s="57" t="s">
        <v>138</v>
      </c>
      <c r="B67" s="61" t="s">
        <v>167</v>
      </c>
      <c r="C67">
        <v>63.080891000000001</v>
      </c>
      <c r="D67">
        <v>23.99</v>
      </c>
      <c r="E67">
        <v>0.06</v>
      </c>
      <c r="F67">
        <v>0.06</v>
      </c>
      <c r="G67">
        <v>0</v>
      </c>
    </row>
    <row r="68" spans="1:7">
      <c r="A68" s="57" t="s">
        <v>138</v>
      </c>
      <c r="B68" s="61" t="s">
        <v>168</v>
      </c>
      <c r="C68">
        <v>73.971857</v>
      </c>
      <c r="D68">
        <v>25.5</v>
      </c>
      <c r="E68">
        <v>2.95</v>
      </c>
      <c r="F68">
        <v>2.95</v>
      </c>
      <c r="G68">
        <v>0</v>
      </c>
    </row>
    <row r="69" spans="1:7">
      <c r="A69" s="57" t="s">
        <v>138</v>
      </c>
      <c r="B69" s="61" t="s">
        <v>158</v>
      </c>
      <c r="C69">
        <v>54.309800000000003</v>
      </c>
      <c r="D69">
        <v>11.8</v>
      </c>
      <c r="E69">
        <v>10.1875</v>
      </c>
      <c r="F69">
        <v>8.5500000000000007</v>
      </c>
      <c r="G69">
        <v>0</v>
      </c>
    </row>
    <row r="70" spans="1:7">
      <c r="A70" s="57" t="s">
        <v>138</v>
      </c>
      <c r="B70" s="61" t="s">
        <v>154</v>
      </c>
      <c r="C70">
        <v>32.674199999999999</v>
      </c>
      <c r="D70">
        <v>10.199999999999999</v>
      </c>
      <c r="E70">
        <v>8.9</v>
      </c>
      <c r="F70">
        <v>1</v>
      </c>
      <c r="G70">
        <v>0</v>
      </c>
    </row>
    <row r="71" spans="1:7">
      <c r="A71" s="57" t="s">
        <v>138</v>
      </c>
      <c r="B71" s="96" t="s">
        <v>161</v>
      </c>
      <c r="C71">
        <v>27.141500000000001</v>
      </c>
      <c r="D71">
        <v>20</v>
      </c>
      <c r="E71">
        <v>3.4784700000000002</v>
      </c>
      <c r="F71">
        <v>2.6729449999999999</v>
      </c>
      <c r="G71">
        <v>0.48658199999999902</v>
      </c>
    </row>
    <row r="72" spans="1:7">
      <c r="A72" s="57" t="s">
        <v>138</v>
      </c>
      <c r="B72" s="61" t="s">
        <v>169</v>
      </c>
      <c r="C72">
        <v>63.110599999999998</v>
      </c>
      <c r="D72">
        <v>12</v>
      </c>
      <c r="E72">
        <v>4</v>
      </c>
      <c r="F72">
        <v>3.7433999999999998</v>
      </c>
      <c r="G72">
        <v>0</v>
      </c>
    </row>
    <row r="73" spans="1:7">
      <c r="A73" s="57" t="s">
        <v>138</v>
      </c>
      <c r="B73" s="61" t="s">
        <v>155</v>
      </c>
      <c r="C73">
        <v>73.161332000000002</v>
      </c>
      <c r="D73">
        <v>16.8</v>
      </c>
      <c r="E73">
        <v>14.093584999999999</v>
      </c>
      <c r="F73">
        <v>6.89</v>
      </c>
      <c r="G73">
        <v>0</v>
      </c>
    </row>
    <row r="74" spans="1:7">
      <c r="A74" s="57" t="s">
        <v>138</v>
      </c>
      <c r="B74" s="61" t="s">
        <v>151</v>
      </c>
      <c r="C74">
        <v>38.733114999999998</v>
      </c>
      <c r="D74">
        <v>14.9</v>
      </c>
      <c r="E74">
        <v>13.654251</v>
      </c>
      <c r="F74">
        <v>3.91</v>
      </c>
      <c r="G74">
        <v>0</v>
      </c>
    </row>
    <row r="75" spans="1:7">
      <c r="A75" s="57" t="s">
        <v>138</v>
      </c>
      <c r="B75" s="61" t="s">
        <v>149</v>
      </c>
      <c r="C75">
        <v>34.461745999999998</v>
      </c>
      <c r="D75">
        <v>10</v>
      </c>
      <c r="E75">
        <v>21.594000000000001</v>
      </c>
      <c r="F75">
        <v>7</v>
      </c>
      <c r="G75">
        <v>0</v>
      </c>
    </row>
  </sheetData>
  <phoneticPr fontId="32"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topLeftCell="B1" workbookViewId="0">
      <selection activeCell="L35" sqref="L35"/>
    </sheetView>
  </sheetViews>
  <sheetFormatPr defaultColWidth="9" defaultRowHeight="13.5"/>
  <cols>
    <col min="1" max="1" width="36.25" customWidth="1"/>
    <col min="2" max="2" width="51.875" style="5" customWidth="1"/>
    <col min="3" max="3" width="64.375" customWidth="1"/>
    <col min="4" max="4" width="22.875" customWidth="1"/>
    <col min="5" max="5" width="25.125" customWidth="1"/>
    <col min="6" max="6" width="14" customWidth="1"/>
    <col min="7" max="7" width="8.625" customWidth="1"/>
    <col min="8" max="8" width="11.625" customWidth="1"/>
    <col min="9" max="11" width="10.25" customWidth="1"/>
    <col min="12" max="12" width="11.875" customWidth="1"/>
    <col min="13" max="13" width="10.375"/>
  </cols>
  <sheetData>
    <row r="1" spans="1:12">
      <c r="A1" s="38" t="s">
        <v>170</v>
      </c>
      <c r="B1" s="38"/>
      <c r="C1" s="39"/>
      <c r="D1" s="39"/>
      <c r="E1" s="39"/>
      <c r="F1" s="39"/>
      <c r="G1" s="39"/>
      <c r="H1" s="39"/>
      <c r="I1" s="39"/>
      <c r="J1" s="39"/>
      <c r="K1" s="39"/>
      <c r="L1" s="39"/>
    </row>
    <row r="2" spans="1:12" ht="15">
      <c r="A2" s="116" t="s">
        <v>171</v>
      </c>
      <c r="B2" s="116"/>
      <c r="C2" s="116"/>
      <c r="D2" s="116"/>
      <c r="E2" s="116"/>
      <c r="F2" s="116"/>
      <c r="G2" s="116"/>
      <c r="H2" s="116"/>
      <c r="I2" s="116"/>
      <c r="J2" s="116"/>
      <c r="K2" s="116"/>
      <c r="L2" s="116"/>
    </row>
    <row r="3" spans="1:12" ht="15">
      <c r="A3" s="40"/>
      <c r="B3" s="40"/>
      <c r="C3" s="40"/>
      <c r="D3" s="40"/>
      <c r="E3" s="40"/>
      <c r="F3" s="40"/>
      <c r="G3" s="40"/>
      <c r="H3" s="40"/>
      <c r="I3" s="40"/>
      <c r="J3" s="40"/>
      <c r="K3" s="40"/>
      <c r="L3" s="53" t="s">
        <v>57</v>
      </c>
    </row>
    <row r="4" spans="1:12" ht="14.25">
      <c r="A4" s="118" t="s">
        <v>58</v>
      </c>
      <c r="B4" s="118" t="s">
        <v>59</v>
      </c>
      <c r="C4" s="119" t="s">
        <v>60</v>
      </c>
      <c r="D4" s="118" t="s">
        <v>61</v>
      </c>
      <c r="E4" s="118" t="s">
        <v>62</v>
      </c>
      <c r="F4" s="118" t="s">
        <v>63</v>
      </c>
      <c r="G4" s="118" t="s">
        <v>172</v>
      </c>
      <c r="H4" s="117" t="s">
        <v>28</v>
      </c>
      <c r="I4" s="117"/>
      <c r="J4" s="117" t="s">
        <v>29</v>
      </c>
      <c r="K4" s="117"/>
      <c r="L4" s="117" t="s">
        <v>88</v>
      </c>
    </row>
    <row r="5" spans="1:12" ht="42.75">
      <c r="A5" s="118"/>
      <c r="B5" s="118"/>
      <c r="C5" s="119"/>
      <c r="D5" s="118"/>
      <c r="E5" s="118"/>
      <c r="F5" s="118"/>
      <c r="G5" s="118"/>
      <c r="H5" s="41"/>
      <c r="I5" s="41" t="s">
        <v>38</v>
      </c>
      <c r="J5" s="41"/>
      <c r="K5" s="41" t="s">
        <v>38</v>
      </c>
      <c r="L5" s="117"/>
    </row>
    <row r="6" spans="1:12" ht="15">
      <c r="A6" s="42" t="s">
        <v>73</v>
      </c>
      <c r="B6" s="42" t="s">
        <v>173</v>
      </c>
      <c r="C6" s="42" t="s">
        <v>167</v>
      </c>
      <c r="D6" s="42" t="s">
        <v>174</v>
      </c>
      <c r="E6" s="42" t="s">
        <v>174</v>
      </c>
      <c r="F6" s="43" t="s">
        <v>175</v>
      </c>
      <c r="G6" s="44" t="s">
        <v>176</v>
      </c>
      <c r="H6" s="45">
        <v>630808.91</v>
      </c>
      <c r="I6" s="45">
        <v>239900</v>
      </c>
      <c r="J6" s="45">
        <v>600</v>
      </c>
      <c r="K6" s="45">
        <v>600</v>
      </c>
      <c r="L6" s="45">
        <v>0</v>
      </c>
    </row>
    <row r="7" spans="1:12" ht="15">
      <c r="A7" s="42" t="s">
        <v>73</v>
      </c>
      <c r="B7" s="42" t="s">
        <v>173</v>
      </c>
      <c r="C7" s="42" t="s">
        <v>168</v>
      </c>
      <c r="D7" s="42" t="s">
        <v>174</v>
      </c>
      <c r="E7" s="42" t="s">
        <v>174</v>
      </c>
      <c r="F7" s="43" t="s">
        <v>177</v>
      </c>
      <c r="G7" s="44" t="s">
        <v>176</v>
      </c>
      <c r="H7" s="45">
        <v>739718.57</v>
      </c>
      <c r="I7" s="45">
        <v>255000</v>
      </c>
      <c r="J7" s="45">
        <v>29500</v>
      </c>
      <c r="K7" s="45">
        <v>29500</v>
      </c>
      <c r="L7" s="45">
        <v>0</v>
      </c>
    </row>
    <row r="8" spans="1:12" ht="15">
      <c r="A8" s="42" t="s">
        <v>73</v>
      </c>
      <c r="B8" s="42" t="s">
        <v>173</v>
      </c>
      <c r="C8" s="42" t="s">
        <v>155</v>
      </c>
      <c r="D8" s="42" t="s">
        <v>178</v>
      </c>
      <c r="E8" s="42" t="s">
        <v>179</v>
      </c>
      <c r="F8" s="43" t="s">
        <v>180</v>
      </c>
      <c r="G8" s="44" t="s">
        <v>176</v>
      </c>
      <c r="H8" s="45">
        <v>731613.32</v>
      </c>
      <c r="I8" s="45">
        <v>168000</v>
      </c>
      <c r="J8" s="45">
        <v>140935.85</v>
      </c>
      <c r="K8" s="45">
        <v>68900</v>
      </c>
      <c r="L8" s="45">
        <v>0</v>
      </c>
    </row>
    <row r="9" spans="1:12" ht="15">
      <c r="A9" s="42" t="s">
        <v>73</v>
      </c>
      <c r="B9" s="42" t="s">
        <v>173</v>
      </c>
      <c r="C9" s="42" t="s">
        <v>149</v>
      </c>
      <c r="D9" s="42" t="s">
        <v>174</v>
      </c>
      <c r="E9" s="42" t="s">
        <v>181</v>
      </c>
      <c r="F9" s="43" t="s">
        <v>182</v>
      </c>
      <c r="G9" s="44" t="s">
        <v>176</v>
      </c>
      <c r="H9" s="45">
        <v>344617.46</v>
      </c>
      <c r="I9" s="45">
        <v>100000</v>
      </c>
      <c r="J9" s="45">
        <v>215940</v>
      </c>
      <c r="K9" s="45">
        <v>70000</v>
      </c>
      <c r="L9" s="45">
        <v>0</v>
      </c>
    </row>
    <row r="10" spans="1:12" ht="15">
      <c r="A10" s="42" t="s">
        <v>73</v>
      </c>
      <c r="B10" s="42" t="s">
        <v>173</v>
      </c>
      <c r="C10" s="42" t="s">
        <v>151</v>
      </c>
      <c r="D10" s="42" t="s">
        <v>174</v>
      </c>
      <c r="E10" s="42" t="s">
        <v>181</v>
      </c>
      <c r="F10" s="43" t="s">
        <v>183</v>
      </c>
      <c r="G10" s="44" t="s">
        <v>176</v>
      </c>
      <c r="H10" s="45">
        <v>387331.15</v>
      </c>
      <c r="I10" s="45">
        <v>149000</v>
      </c>
      <c r="J10" s="45">
        <v>136542.51</v>
      </c>
      <c r="K10" s="45">
        <v>39100</v>
      </c>
      <c r="L10" s="45">
        <v>0</v>
      </c>
    </row>
    <row r="11" spans="1:12" ht="15">
      <c r="A11" s="42" t="s">
        <v>73</v>
      </c>
      <c r="B11" s="42" t="s">
        <v>184</v>
      </c>
      <c r="C11" s="42" t="s">
        <v>153</v>
      </c>
      <c r="D11" s="42" t="s">
        <v>174</v>
      </c>
      <c r="E11" s="42" t="s">
        <v>174</v>
      </c>
      <c r="F11" s="43" t="s">
        <v>185</v>
      </c>
      <c r="G11" s="44" t="s">
        <v>176</v>
      </c>
      <c r="H11" s="45">
        <v>1070887</v>
      </c>
      <c r="I11" s="45">
        <v>188000</v>
      </c>
      <c r="J11" s="45">
        <v>67125</v>
      </c>
      <c r="K11" s="45">
        <v>56200</v>
      </c>
      <c r="L11" s="45">
        <v>0</v>
      </c>
    </row>
    <row r="12" spans="1:12" ht="15">
      <c r="A12" s="42" t="s">
        <v>73</v>
      </c>
      <c r="B12" s="42" t="s">
        <v>184</v>
      </c>
      <c r="C12" s="42" t="s">
        <v>152</v>
      </c>
      <c r="D12" s="42" t="s">
        <v>174</v>
      </c>
      <c r="E12" s="42" t="s">
        <v>174</v>
      </c>
      <c r="F12" s="43" t="s">
        <v>186</v>
      </c>
      <c r="G12" s="44" t="s">
        <v>176</v>
      </c>
      <c r="H12" s="45">
        <v>560418</v>
      </c>
      <c r="I12" s="45">
        <v>111000</v>
      </c>
      <c r="J12" s="45">
        <v>69500</v>
      </c>
      <c r="K12" s="45">
        <v>41200</v>
      </c>
      <c r="L12" s="45">
        <v>0</v>
      </c>
    </row>
    <row r="13" spans="1:12" ht="15">
      <c r="A13" s="42" t="s">
        <v>73</v>
      </c>
      <c r="B13" s="42" t="s">
        <v>184</v>
      </c>
      <c r="C13" s="42" t="s">
        <v>158</v>
      </c>
      <c r="D13" s="42" t="s">
        <v>174</v>
      </c>
      <c r="E13" s="42" t="s">
        <v>174</v>
      </c>
      <c r="F13" s="43" t="s">
        <v>187</v>
      </c>
      <c r="G13" s="44" t="s">
        <v>176</v>
      </c>
      <c r="H13" s="45">
        <v>543098</v>
      </c>
      <c r="I13" s="45">
        <v>118000</v>
      </c>
      <c r="J13" s="45">
        <v>101875</v>
      </c>
      <c r="K13" s="45">
        <v>85500</v>
      </c>
      <c r="L13" s="45">
        <v>0</v>
      </c>
    </row>
    <row r="14" spans="1:12" ht="15">
      <c r="A14" s="42" t="s">
        <v>73</v>
      </c>
      <c r="B14" s="42" t="s">
        <v>184</v>
      </c>
      <c r="C14" s="42" t="s">
        <v>160</v>
      </c>
      <c r="D14" s="42" t="s">
        <v>174</v>
      </c>
      <c r="E14" s="42" t="s">
        <v>174</v>
      </c>
      <c r="F14" s="43" t="s">
        <v>188</v>
      </c>
      <c r="G14" s="44" t="s">
        <v>176</v>
      </c>
      <c r="H14" s="45">
        <v>361661</v>
      </c>
      <c r="I14" s="45">
        <v>119000</v>
      </c>
      <c r="J14" s="45">
        <v>98750</v>
      </c>
      <c r="K14" s="45">
        <v>86000</v>
      </c>
      <c r="L14" s="45">
        <v>0</v>
      </c>
    </row>
    <row r="15" spans="1:12" ht="15">
      <c r="A15" s="42" t="s">
        <v>73</v>
      </c>
      <c r="B15" s="42" t="s">
        <v>184</v>
      </c>
      <c r="C15" s="42" t="s">
        <v>189</v>
      </c>
      <c r="D15" s="42" t="s">
        <v>174</v>
      </c>
      <c r="E15" s="42" t="s">
        <v>174</v>
      </c>
      <c r="F15" s="43" t="s">
        <v>190</v>
      </c>
      <c r="G15" s="44" t="s">
        <v>176</v>
      </c>
      <c r="H15" s="45">
        <v>519576</v>
      </c>
      <c r="I15" s="45">
        <v>170000</v>
      </c>
      <c r="J15" s="45">
        <v>96375</v>
      </c>
      <c r="K15" s="45">
        <v>92100</v>
      </c>
      <c r="L15" s="45">
        <v>0</v>
      </c>
    </row>
    <row r="16" spans="1:12" ht="15">
      <c r="A16" s="42" t="s">
        <v>73</v>
      </c>
      <c r="B16" s="42" t="s">
        <v>184</v>
      </c>
      <c r="C16" s="42" t="s">
        <v>150</v>
      </c>
      <c r="D16" s="42" t="s">
        <v>191</v>
      </c>
      <c r="E16" s="42" t="s">
        <v>192</v>
      </c>
      <c r="F16" s="43" t="s">
        <v>193</v>
      </c>
      <c r="G16" s="44" t="s">
        <v>176</v>
      </c>
      <c r="H16" s="45">
        <v>188199</v>
      </c>
      <c r="I16" s="45">
        <v>143020</v>
      </c>
      <c r="J16" s="45">
        <v>37000</v>
      </c>
      <c r="K16" s="45">
        <v>29600</v>
      </c>
      <c r="L16" s="45">
        <v>0</v>
      </c>
    </row>
    <row r="17" spans="1:12" ht="15">
      <c r="A17" s="46" t="s">
        <v>73</v>
      </c>
      <c r="B17" s="44" t="s">
        <v>74</v>
      </c>
      <c r="C17" s="47" t="s">
        <v>147</v>
      </c>
      <c r="D17" s="46" t="s">
        <v>174</v>
      </c>
      <c r="E17" s="48" t="s">
        <v>181</v>
      </c>
      <c r="F17" s="49" t="s">
        <v>194</v>
      </c>
      <c r="G17" s="48" t="s">
        <v>176</v>
      </c>
      <c r="H17" s="50">
        <v>944010</v>
      </c>
      <c r="I17" s="50">
        <v>219200</v>
      </c>
      <c r="J17" s="50">
        <v>360094</v>
      </c>
      <c r="K17" s="50">
        <v>187000</v>
      </c>
      <c r="L17" s="45">
        <v>0</v>
      </c>
    </row>
    <row r="18" spans="1:12" ht="15">
      <c r="A18" s="46" t="s">
        <v>73</v>
      </c>
      <c r="B18" s="44" t="s">
        <v>74</v>
      </c>
      <c r="C18" s="51" t="s">
        <v>142</v>
      </c>
      <c r="D18" s="46" t="s">
        <v>174</v>
      </c>
      <c r="E18" s="48" t="s">
        <v>174</v>
      </c>
      <c r="F18" s="49" t="s">
        <v>195</v>
      </c>
      <c r="G18" s="48" t="s">
        <v>176</v>
      </c>
      <c r="H18" s="50">
        <v>500213</v>
      </c>
      <c r="I18" s="50">
        <v>146000</v>
      </c>
      <c r="J18" s="50">
        <v>86000</v>
      </c>
      <c r="K18" s="50">
        <v>86000</v>
      </c>
      <c r="L18" s="45">
        <v>0</v>
      </c>
    </row>
    <row r="19" spans="1:12" ht="15">
      <c r="A19" s="46" t="s">
        <v>73</v>
      </c>
      <c r="B19" s="44" t="s">
        <v>74</v>
      </c>
      <c r="C19" s="47" t="s">
        <v>146</v>
      </c>
      <c r="D19" s="46" t="s">
        <v>174</v>
      </c>
      <c r="E19" s="48" t="s">
        <v>181</v>
      </c>
      <c r="F19" s="49" t="s">
        <v>196</v>
      </c>
      <c r="G19" s="48" t="s">
        <v>176</v>
      </c>
      <c r="H19" s="50">
        <v>507275</v>
      </c>
      <c r="I19" s="50">
        <v>215000</v>
      </c>
      <c r="J19" s="50">
        <v>259926</v>
      </c>
      <c r="K19" s="50">
        <v>105000</v>
      </c>
      <c r="L19" s="45">
        <v>0</v>
      </c>
    </row>
    <row r="20" spans="1:12" ht="15">
      <c r="A20" s="46" t="s">
        <v>73</v>
      </c>
      <c r="B20" s="44" t="s">
        <v>74</v>
      </c>
      <c r="C20" s="47" t="s">
        <v>197</v>
      </c>
      <c r="D20" s="46" t="s">
        <v>198</v>
      </c>
      <c r="E20" s="48" t="s">
        <v>199</v>
      </c>
      <c r="F20" s="49" t="s">
        <v>200</v>
      </c>
      <c r="G20" s="48" t="s">
        <v>176</v>
      </c>
      <c r="H20" s="50">
        <v>285562</v>
      </c>
      <c r="I20" s="50">
        <v>100000</v>
      </c>
      <c r="J20" s="50">
        <v>81001</v>
      </c>
      <c r="K20" s="50">
        <v>41000</v>
      </c>
      <c r="L20" s="45">
        <v>0</v>
      </c>
    </row>
    <row r="21" spans="1:12" ht="15">
      <c r="A21" s="46" t="s">
        <v>73</v>
      </c>
      <c r="B21" s="44" t="s">
        <v>74</v>
      </c>
      <c r="C21" s="51" t="s">
        <v>154</v>
      </c>
      <c r="D21" s="46" t="s">
        <v>174</v>
      </c>
      <c r="E21" s="48" t="s">
        <v>174</v>
      </c>
      <c r="F21" s="49" t="s">
        <v>201</v>
      </c>
      <c r="G21" s="46" t="s">
        <v>176</v>
      </c>
      <c r="H21" s="50">
        <v>326742</v>
      </c>
      <c r="I21" s="50">
        <v>102000</v>
      </c>
      <c r="J21" s="50">
        <v>89000</v>
      </c>
      <c r="K21" s="50">
        <v>10000</v>
      </c>
      <c r="L21" s="45">
        <v>0</v>
      </c>
    </row>
    <row r="22" spans="1:12" ht="15">
      <c r="A22" s="48" t="s">
        <v>73</v>
      </c>
      <c r="B22" s="44" t="s">
        <v>74</v>
      </c>
      <c r="C22" s="51" t="s">
        <v>148</v>
      </c>
      <c r="D22" s="46" t="s">
        <v>202</v>
      </c>
      <c r="E22" s="48" t="s">
        <v>202</v>
      </c>
      <c r="F22" s="49" t="s">
        <v>203</v>
      </c>
      <c r="G22" s="46" t="s">
        <v>176</v>
      </c>
      <c r="H22" s="50">
        <v>213801</v>
      </c>
      <c r="I22" s="50">
        <v>77000</v>
      </c>
      <c r="J22" s="50">
        <v>75700</v>
      </c>
      <c r="K22" s="50">
        <v>65700</v>
      </c>
      <c r="L22" s="45">
        <v>0</v>
      </c>
    </row>
    <row r="23" spans="1:12" ht="15">
      <c r="A23" s="46" t="s">
        <v>73</v>
      </c>
      <c r="B23" s="44" t="s">
        <v>74</v>
      </c>
      <c r="C23" s="47" t="s">
        <v>145</v>
      </c>
      <c r="D23" s="46" t="s">
        <v>174</v>
      </c>
      <c r="E23" s="48" t="s">
        <v>181</v>
      </c>
      <c r="F23" s="49" t="s">
        <v>204</v>
      </c>
      <c r="G23" s="46" t="s">
        <v>176</v>
      </c>
      <c r="H23" s="50">
        <v>353461</v>
      </c>
      <c r="I23" s="50">
        <v>250000</v>
      </c>
      <c r="J23" s="50">
        <v>210000</v>
      </c>
      <c r="K23" s="50">
        <v>130000</v>
      </c>
      <c r="L23" s="45">
        <v>0</v>
      </c>
    </row>
    <row r="24" spans="1:12" ht="15">
      <c r="A24" s="48" t="s">
        <v>73</v>
      </c>
      <c r="B24" s="44" t="s">
        <v>74</v>
      </c>
      <c r="C24" s="47" t="s">
        <v>165</v>
      </c>
      <c r="D24" s="48" t="s">
        <v>174</v>
      </c>
      <c r="E24" s="48" t="s">
        <v>174</v>
      </c>
      <c r="F24" s="49" t="s">
        <v>205</v>
      </c>
      <c r="G24" s="46" t="s">
        <v>176</v>
      </c>
      <c r="H24" s="50">
        <v>295296</v>
      </c>
      <c r="I24" s="50">
        <v>218900</v>
      </c>
      <c r="J24" s="50">
        <v>2000</v>
      </c>
      <c r="K24" s="50">
        <v>1000</v>
      </c>
      <c r="L24" s="45">
        <v>0</v>
      </c>
    </row>
    <row r="25" spans="1:12" ht="15">
      <c r="A25" s="48" t="s">
        <v>73</v>
      </c>
      <c r="B25" s="44" t="s">
        <v>74</v>
      </c>
      <c r="C25" s="47" t="s">
        <v>166</v>
      </c>
      <c r="D25" s="46" t="s">
        <v>206</v>
      </c>
      <c r="E25" s="46" t="s">
        <v>207</v>
      </c>
      <c r="F25" s="49" t="s">
        <v>208</v>
      </c>
      <c r="G25" s="48" t="s">
        <v>176</v>
      </c>
      <c r="H25" s="50">
        <v>450000</v>
      </c>
      <c r="I25" s="50">
        <v>280000</v>
      </c>
      <c r="J25" s="50">
        <v>30000</v>
      </c>
      <c r="K25" s="50">
        <v>30000</v>
      </c>
      <c r="L25" s="45">
        <v>0</v>
      </c>
    </row>
    <row r="26" spans="1:12" ht="15">
      <c r="A26" s="42" t="s">
        <v>73</v>
      </c>
      <c r="B26" s="42" t="s">
        <v>209</v>
      </c>
      <c r="C26" s="42" t="s">
        <v>141</v>
      </c>
      <c r="D26" s="42" t="s">
        <v>191</v>
      </c>
      <c r="E26" s="42" t="s">
        <v>192</v>
      </c>
      <c r="F26" s="43" t="s">
        <v>210</v>
      </c>
      <c r="G26" s="44" t="s">
        <v>176</v>
      </c>
      <c r="H26" s="45">
        <v>468770</v>
      </c>
      <c r="I26" s="45">
        <v>290000</v>
      </c>
      <c r="J26" s="45">
        <v>217625</v>
      </c>
      <c r="K26" s="45">
        <v>217000</v>
      </c>
      <c r="L26" s="45">
        <v>0</v>
      </c>
    </row>
    <row r="27" spans="1:12" ht="15">
      <c r="A27" s="42" t="s">
        <v>73</v>
      </c>
      <c r="B27" s="42" t="s">
        <v>209</v>
      </c>
      <c r="C27" s="42" t="s">
        <v>169</v>
      </c>
      <c r="D27" s="42" t="s">
        <v>174</v>
      </c>
      <c r="E27" s="42" t="s">
        <v>174</v>
      </c>
      <c r="F27" s="43" t="s">
        <v>211</v>
      </c>
      <c r="G27" s="44" t="s">
        <v>176</v>
      </c>
      <c r="H27" s="45">
        <v>631106</v>
      </c>
      <c r="I27" s="45">
        <v>120000</v>
      </c>
      <c r="J27" s="45">
        <v>40000</v>
      </c>
      <c r="K27" s="45">
        <v>37434</v>
      </c>
      <c r="L27" s="45">
        <v>0</v>
      </c>
    </row>
    <row r="28" spans="1:12" ht="15">
      <c r="A28" s="42" t="s">
        <v>73</v>
      </c>
      <c r="B28" s="42" t="s">
        <v>209</v>
      </c>
      <c r="C28" s="42" t="s">
        <v>143</v>
      </c>
      <c r="D28" s="42" t="s">
        <v>198</v>
      </c>
      <c r="E28" s="42" t="s">
        <v>199</v>
      </c>
      <c r="F28" s="43" t="s">
        <v>212</v>
      </c>
      <c r="G28" s="44" t="s">
        <v>176</v>
      </c>
      <c r="H28" s="45">
        <v>153694</v>
      </c>
      <c r="I28" s="45">
        <v>43495</v>
      </c>
      <c r="J28" s="45">
        <v>34960</v>
      </c>
      <c r="K28" s="45">
        <v>34000</v>
      </c>
      <c r="L28" s="45">
        <v>0</v>
      </c>
    </row>
    <row r="29" spans="1:12" ht="15">
      <c r="A29" s="42" t="s">
        <v>73</v>
      </c>
      <c r="B29" s="42" t="s">
        <v>209</v>
      </c>
      <c r="C29" s="42" t="s">
        <v>144</v>
      </c>
      <c r="D29" s="42" t="s">
        <v>191</v>
      </c>
      <c r="E29" s="42" t="s">
        <v>192</v>
      </c>
      <c r="F29" s="43" t="s">
        <v>213</v>
      </c>
      <c r="G29" s="44" t="s">
        <v>176</v>
      </c>
      <c r="H29" s="45">
        <v>437510</v>
      </c>
      <c r="I29" s="45">
        <v>300300</v>
      </c>
      <c r="J29" s="45">
        <v>223698</v>
      </c>
      <c r="K29" s="45">
        <v>209395</v>
      </c>
      <c r="L29" s="45">
        <v>0</v>
      </c>
    </row>
    <row r="30" spans="1:12" ht="15">
      <c r="A30" s="47" t="s">
        <v>214</v>
      </c>
      <c r="B30" s="42" t="s">
        <v>214</v>
      </c>
      <c r="C30" s="47" t="s">
        <v>215</v>
      </c>
      <c r="D30" s="47" t="s">
        <v>174</v>
      </c>
      <c r="E30" s="47" t="s">
        <v>181</v>
      </c>
      <c r="F30" s="49" t="s">
        <v>216</v>
      </c>
      <c r="G30" s="46" t="s">
        <v>176</v>
      </c>
      <c r="H30" s="50">
        <v>449930.55</v>
      </c>
      <c r="I30" s="50">
        <v>78000</v>
      </c>
      <c r="J30" s="50">
        <f t="shared" ref="J30:J33" si="0">H30-I30+K30</f>
        <v>407930.55</v>
      </c>
      <c r="K30" s="50">
        <v>36000</v>
      </c>
      <c r="L30" s="54">
        <v>0</v>
      </c>
    </row>
    <row r="31" spans="1:12" ht="15">
      <c r="A31" s="47" t="s">
        <v>214</v>
      </c>
      <c r="B31" s="42" t="s">
        <v>214</v>
      </c>
      <c r="C31" s="47" t="s">
        <v>162</v>
      </c>
      <c r="D31" s="47" t="s">
        <v>174</v>
      </c>
      <c r="E31" s="47" t="s">
        <v>174</v>
      </c>
      <c r="F31" s="49" t="s">
        <v>217</v>
      </c>
      <c r="G31" s="46" t="s">
        <v>176</v>
      </c>
      <c r="H31" s="50">
        <v>339845.57</v>
      </c>
      <c r="I31" s="50">
        <v>53000</v>
      </c>
      <c r="J31" s="50">
        <f t="shared" si="0"/>
        <v>322045.57</v>
      </c>
      <c r="K31" s="50">
        <f>42000-6800</f>
        <v>35200</v>
      </c>
      <c r="L31" s="54">
        <v>0</v>
      </c>
    </row>
    <row r="32" spans="1:12" ht="15">
      <c r="A32" s="47" t="s">
        <v>214</v>
      </c>
      <c r="B32" s="42" t="s">
        <v>214</v>
      </c>
      <c r="C32" s="47" t="s">
        <v>163</v>
      </c>
      <c r="D32" s="47" t="s">
        <v>174</v>
      </c>
      <c r="E32" s="47" t="s">
        <v>174</v>
      </c>
      <c r="F32" s="49" t="s">
        <v>218</v>
      </c>
      <c r="G32" s="46" t="s">
        <v>176</v>
      </c>
      <c r="H32" s="50">
        <v>443411.17</v>
      </c>
      <c r="I32" s="50">
        <v>105000</v>
      </c>
      <c r="J32" s="50">
        <f t="shared" si="0"/>
        <v>375211.17</v>
      </c>
      <c r="K32" s="50">
        <f>56000-19200</f>
        <v>36800</v>
      </c>
      <c r="L32" s="54">
        <v>0</v>
      </c>
    </row>
    <row r="33" spans="1:12" ht="15">
      <c r="A33" s="47" t="s">
        <v>214</v>
      </c>
      <c r="B33" s="42" t="s">
        <v>214</v>
      </c>
      <c r="C33" s="47" t="s">
        <v>164</v>
      </c>
      <c r="D33" s="47" t="s">
        <v>174</v>
      </c>
      <c r="E33" s="47" t="s">
        <v>174</v>
      </c>
      <c r="F33" s="49" t="s">
        <v>219</v>
      </c>
      <c r="G33" s="46" t="s">
        <v>176</v>
      </c>
      <c r="H33" s="50">
        <v>68999.179999999993</v>
      </c>
      <c r="I33" s="50">
        <v>35000</v>
      </c>
      <c r="J33" s="50">
        <f t="shared" si="0"/>
        <v>50999.179999999993</v>
      </c>
      <c r="K33" s="50">
        <v>17000</v>
      </c>
      <c r="L33" s="54">
        <v>0</v>
      </c>
    </row>
    <row r="34" spans="1:12" ht="15">
      <c r="A34" s="47" t="s">
        <v>214</v>
      </c>
      <c r="B34" s="42" t="s">
        <v>220</v>
      </c>
      <c r="C34" s="47" t="s">
        <v>156</v>
      </c>
      <c r="D34" s="47" t="s">
        <v>174</v>
      </c>
      <c r="E34" s="47" t="s">
        <v>174</v>
      </c>
      <c r="F34" s="49" t="s">
        <v>221</v>
      </c>
      <c r="G34" s="46" t="s">
        <v>176</v>
      </c>
      <c r="H34" s="50">
        <v>299040.5</v>
      </c>
      <c r="I34" s="50">
        <v>131000</v>
      </c>
      <c r="J34" s="50">
        <v>30900</v>
      </c>
      <c r="K34" s="50">
        <f>28000-404</f>
        <v>27596</v>
      </c>
      <c r="L34" s="54">
        <v>0</v>
      </c>
    </row>
    <row r="35" spans="1:12" ht="15">
      <c r="A35" s="52" t="s">
        <v>222</v>
      </c>
      <c r="B35" s="52" t="s">
        <v>222</v>
      </c>
      <c r="C35" s="52" t="s">
        <v>223</v>
      </c>
      <c r="D35" s="52" t="s">
        <v>224</v>
      </c>
      <c r="E35" s="52" t="s">
        <v>225</v>
      </c>
      <c r="F35" s="43" t="s">
        <v>226</v>
      </c>
      <c r="G35" s="43" t="s">
        <v>227</v>
      </c>
      <c r="H35" s="45">
        <v>271415</v>
      </c>
      <c r="I35" s="45">
        <v>200000</v>
      </c>
      <c r="J35" s="45">
        <v>34784.699999999997</v>
      </c>
      <c r="K35" s="45">
        <v>26729.45</v>
      </c>
      <c r="L35" s="45">
        <v>4865.8199999999897</v>
      </c>
    </row>
    <row r="36" spans="1:12">
      <c r="C36" t="s">
        <v>161</v>
      </c>
    </row>
  </sheetData>
  <mergeCells count="11">
    <mergeCell ref="A2:L2"/>
    <mergeCell ref="H4:I4"/>
    <mergeCell ref="J4:K4"/>
    <mergeCell ref="A4:A5"/>
    <mergeCell ref="B4:B5"/>
    <mergeCell ref="C4:C5"/>
    <mergeCell ref="D4:D5"/>
    <mergeCell ref="E4:E5"/>
    <mergeCell ref="F4:F5"/>
    <mergeCell ref="G4:G5"/>
    <mergeCell ref="L4:L5"/>
  </mergeCells>
  <phoneticPr fontId="32"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I11"/>
  <sheetViews>
    <sheetView workbookViewId="0">
      <pane ySplit="8" topLeftCell="A9" activePane="bottomLeft" state="frozen"/>
      <selection pane="bottomLeft" activeCell="F31" sqref="F31"/>
    </sheetView>
  </sheetViews>
  <sheetFormatPr defaultColWidth="10" defaultRowHeight="13.5"/>
  <cols>
    <col min="1" max="1" width="9" hidden="1"/>
    <col min="2" max="2" width="13.625" customWidth="1"/>
    <col min="3" max="3" width="38.625" customWidth="1"/>
    <col min="4" max="4" width="23.25" customWidth="1"/>
    <col min="5" max="5" width="9" hidden="1"/>
    <col min="6" max="6" width="29.5" customWidth="1"/>
    <col min="7" max="7" width="22.875" customWidth="1"/>
    <col min="8" max="9" width="9" hidden="1"/>
    <col min="10" max="10" width="9.75" customWidth="1"/>
  </cols>
  <sheetData>
    <row r="1" spans="1:9" ht="22.5" hidden="1">
      <c r="A1" s="28">
        <v>0</v>
      </c>
      <c r="B1" s="28" t="s">
        <v>228</v>
      </c>
      <c r="C1" s="28" t="s">
        <v>229</v>
      </c>
    </row>
    <row r="2" spans="1:9" hidden="1">
      <c r="A2" s="28">
        <v>0</v>
      </c>
      <c r="B2" s="28" t="s">
        <v>3</v>
      </c>
      <c r="C2" s="28" t="s">
        <v>4</v>
      </c>
      <c r="D2" s="28" t="s">
        <v>5</v>
      </c>
      <c r="F2" s="28" t="s">
        <v>230</v>
      </c>
      <c r="G2" s="28" t="s">
        <v>231</v>
      </c>
      <c r="H2" s="28" t="s">
        <v>8</v>
      </c>
    </row>
    <row r="3" spans="1:9" hidden="1">
      <c r="A3" s="28">
        <v>0</v>
      </c>
      <c r="C3" s="28" t="s">
        <v>9</v>
      </c>
      <c r="D3" s="28" t="s">
        <v>232</v>
      </c>
      <c r="E3" s="28" t="s">
        <v>22</v>
      </c>
      <c r="F3" s="28" t="s">
        <v>233</v>
      </c>
      <c r="G3" s="28" t="s">
        <v>234</v>
      </c>
      <c r="H3" s="28" t="s">
        <v>235</v>
      </c>
      <c r="I3" s="28" t="s">
        <v>235</v>
      </c>
    </row>
    <row r="4" spans="1:9" ht="14.25" hidden="1" customHeight="1">
      <c r="A4" s="28">
        <v>0</v>
      </c>
      <c r="B4" s="28" t="s">
        <v>236</v>
      </c>
    </row>
    <row r="5" spans="1:9" s="24" customFormat="1" ht="27.95" customHeight="1">
      <c r="A5" s="29">
        <v>0</v>
      </c>
      <c r="B5" s="97" t="s">
        <v>237</v>
      </c>
      <c r="C5" s="97"/>
      <c r="D5" s="97"/>
      <c r="E5" s="97"/>
      <c r="F5" s="97"/>
      <c r="G5" s="97"/>
    </row>
    <row r="6" spans="1:9" s="25" customFormat="1" ht="21" customHeight="1">
      <c r="A6" s="30">
        <v>0</v>
      </c>
      <c r="G6" s="31" t="s">
        <v>238</v>
      </c>
    </row>
    <row r="7" spans="1:9" s="26" customFormat="1" ht="24" customHeight="1">
      <c r="A7" s="32">
        <v>0</v>
      </c>
      <c r="B7" s="122" t="s">
        <v>239</v>
      </c>
      <c r="C7" s="120" t="s">
        <v>240</v>
      </c>
      <c r="D7" s="120"/>
      <c r="F7" s="121" t="s">
        <v>241</v>
      </c>
      <c r="G7" s="121"/>
    </row>
    <row r="8" spans="1:9" s="26" customFormat="1" ht="24" customHeight="1">
      <c r="A8" s="32">
        <v>0</v>
      </c>
      <c r="B8" s="122"/>
      <c r="C8" s="33" t="s">
        <v>31</v>
      </c>
      <c r="D8" s="33" t="s">
        <v>242</v>
      </c>
      <c r="F8" s="33" t="s">
        <v>243</v>
      </c>
      <c r="G8" s="34" t="s">
        <v>242</v>
      </c>
    </row>
    <row r="9" spans="1:9" s="27" customFormat="1" ht="24" customHeight="1">
      <c r="A9" s="35">
        <v>0</v>
      </c>
      <c r="B9" s="14" t="s">
        <v>244</v>
      </c>
      <c r="C9" s="15"/>
      <c r="D9" s="16">
        <v>1.7</v>
      </c>
      <c r="F9" s="36"/>
      <c r="G9" s="37">
        <f>SUM(G10:G11)</f>
        <v>1.7</v>
      </c>
    </row>
    <row r="10" spans="1:9" s="25" customFormat="1" ht="24" customHeight="1">
      <c r="A10" s="30" t="s">
        <v>245</v>
      </c>
      <c r="B10" s="20">
        <v>1</v>
      </c>
      <c r="C10" s="20" t="s">
        <v>39</v>
      </c>
      <c r="D10" s="21">
        <v>1</v>
      </c>
      <c r="E10" s="30" t="s">
        <v>246</v>
      </c>
      <c r="F10" s="20" t="s">
        <v>247</v>
      </c>
      <c r="G10" s="23">
        <f>D10</f>
        <v>1</v>
      </c>
      <c r="H10" s="30"/>
      <c r="I10" s="30"/>
    </row>
    <row r="11" spans="1:9" s="25" customFormat="1" ht="24" customHeight="1">
      <c r="A11" s="30" t="s">
        <v>245</v>
      </c>
      <c r="B11" s="20">
        <v>2</v>
      </c>
      <c r="C11" s="20" t="s">
        <v>47</v>
      </c>
      <c r="D11" s="21">
        <v>0.7</v>
      </c>
      <c r="E11" s="30" t="s">
        <v>248</v>
      </c>
      <c r="F11" s="20" t="s">
        <v>247</v>
      </c>
      <c r="G11" s="23">
        <f>D11</f>
        <v>0.7</v>
      </c>
      <c r="H11" s="30" t="s">
        <v>249</v>
      </c>
      <c r="I11" s="30" t="s">
        <v>249</v>
      </c>
    </row>
  </sheetData>
  <mergeCells count="4">
    <mergeCell ref="B5:G5"/>
    <mergeCell ref="C7:D7"/>
    <mergeCell ref="F7:G7"/>
    <mergeCell ref="B7:B8"/>
  </mergeCells>
  <phoneticPr fontId="32" type="noConversion"/>
  <pageMargins left="0.75" right="0.75" top="0.268999993801117" bottom="0.268999993801117"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H15"/>
  <sheetViews>
    <sheetView topLeftCell="B5" workbookViewId="0">
      <selection activeCell="C21" sqref="C21"/>
    </sheetView>
  </sheetViews>
  <sheetFormatPr defaultColWidth="10" defaultRowHeight="13.5"/>
  <cols>
    <col min="1" max="1" width="9" style="5" hidden="1"/>
    <col min="2" max="2" width="17.5" style="5" customWidth="1"/>
    <col min="3" max="3" width="38.625" style="5" customWidth="1"/>
    <col min="4" max="4" width="23.25" style="5" customWidth="1"/>
    <col min="5" max="5" width="9" style="5" hidden="1"/>
    <col min="6" max="6" width="27.875" style="5" customWidth="1"/>
    <col min="7" max="7" width="21.625" style="5" customWidth="1"/>
    <col min="8" max="8" width="9" style="5" hidden="1" customWidth="1"/>
    <col min="9" max="9" width="9.75" style="5" customWidth="1"/>
    <col min="10" max="16384" width="10" style="5"/>
  </cols>
  <sheetData>
    <row r="1" spans="1:8" hidden="1">
      <c r="A1" s="6">
        <v>0</v>
      </c>
      <c r="B1" s="6" t="s">
        <v>228</v>
      </c>
      <c r="C1" s="6" t="s">
        <v>250</v>
      </c>
    </row>
    <row r="2" spans="1:8" hidden="1">
      <c r="A2" s="6">
        <v>0</v>
      </c>
      <c r="B2" s="6" t="s">
        <v>3</v>
      </c>
      <c r="C2" s="6" t="s">
        <v>4</v>
      </c>
      <c r="D2" s="6" t="s">
        <v>5</v>
      </c>
      <c r="F2" s="6" t="s">
        <v>230</v>
      </c>
      <c r="G2" s="6" t="s">
        <v>231</v>
      </c>
      <c r="H2" s="6" t="s">
        <v>82</v>
      </c>
    </row>
    <row r="3" spans="1:8" hidden="1">
      <c r="A3" s="6">
        <v>0</v>
      </c>
      <c r="C3" s="6" t="s">
        <v>9</v>
      </c>
      <c r="D3" s="6" t="s">
        <v>232</v>
      </c>
      <c r="E3" s="6" t="s">
        <v>22</v>
      </c>
      <c r="F3" s="6" t="s">
        <v>233</v>
      </c>
      <c r="G3" s="6" t="s">
        <v>234</v>
      </c>
      <c r="H3" s="6" t="s">
        <v>235</v>
      </c>
    </row>
    <row r="4" spans="1:8" ht="14.25" hidden="1" customHeight="1">
      <c r="A4" s="6">
        <v>0</v>
      </c>
      <c r="B4" s="6" t="s">
        <v>236</v>
      </c>
    </row>
    <row r="5" spans="1:8" s="1" customFormat="1" ht="27.95" customHeight="1">
      <c r="A5" s="7">
        <v>0</v>
      </c>
      <c r="B5" s="123" t="s">
        <v>261</v>
      </c>
      <c r="C5" s="124"/>
      <c r="D5" s="124"/>
      <c r="E5" s="124"/>
      <c r="F5" s="124"/>
      <c r="G5" s="124"/>
    </row>
    <row r="6" spans="1:8" s="2" customFormat="1" ht="24" customHeight="1">
      <c r="A6" s="8">
        <v>0</v>
      </c>
      <c r="G6" s="9" t="s">
        <v>238</v>
      </c>
    </row>
    <row r="7" spans="1:8" s="3" customFormat="1" ht="24" customHeight="1">
      <c r="A7" s="10">
        <v>0</v>
      </c>
      <c r="B7" s="127" t="s">
        <v>239</v>
      </c>
      <c r="C7" s="125" t="s">
        <v>251</v>
      </c>
      <c r="D7" s="125"/>
      <c r="F7" s="126" t="s">
        <v>252</v>
      </c>
      <c r="G7" s="126"/>
    </row>
    <row r="8" spans="1:8" s="3" customFormat="1" ht="24" customHeight="1">
      <c r="A8" s="10">
        <v>0</v>
      </c>
      <c r="B8" s="127"/>
      <c r="C8" s="11" t="s">
        <v>31</v>
      </c>
      <c r="D8" s="11" t="s">
        <v>242</v>
      </c>
      <c r="F8" s="11" t="s">
        <v>243</v>
      </c>
      <c r="G8" s="12" t="s">
        <v>242</v>
      </c>
    </row>
    <row r="9" spans="1:8" s="4" customFormat="1" ht="24" customHeight="1">
      <c r="A9" s="13">
        <v>0</v>
      </c>
      <c r="B9" s="14" t="s">
        <v>244</v>
      </c>
      <c r="C9" s="15"/>
      <c r="D9" s="16">
        <f>SUM(D10:D15)</f>
        <v>143</v>
      </c>
      <c r="E9" s="13"/>
      <c r="F9" s="17"/>
      <c r="G9" s="18">
        <f>SUM(G10:G15)</f>
        <v>143</v>
      </c>
      <c r="H9" s="13"/>
    </row>
    <row r="10" spans="1:8" s="2" customFormat="1" ht="24" customHeight="1">
      <c r="A10" s="8" t="s">
        <v>245</v>
      </c>
      <c r="B10" s="19">
        <v>1</v>
      </c>
      <c r="C10" s="20" t="s">
        <v>89</v>
      </c>
      <c r="D10" s="21">
        <v>29</v>
      </c>
      <c r="E10" s="22" t="s">
        <v>253</v>
      </c>
      <c r="F10" s="20" t="s">
        <v>254</v>
      </c>
      <c r="G10" s="23">
        <f t="shared" ref="G10:G15" si="0">D10</f>
        <v>29</v>
      </c>
      <c r="H10" s="8"/>
    </row>
    <row r="11" spans="1:8" s="2" customFormat="1" ht="24" customHeight="1">
      <c r="A11" s="8" t="s">
        <v>245</v>
      </c>
      <c r="B11" s="19">
        <v>2</v>
      </c>
      <c r="C11" s="20" t="s">
        <v>97</v>
      </c>
      <c r="D11" s="21">
        <v>28</v>
      </c>
      <c r="E11" s="22" t="s">
        <v>255</v>
      </c>
      <c r="F11" s="20" t="s">
        <v>254</v>
      </c>
      <c r="G11" s="23">
        <f t="shared" si="0"/>
        <v>28</v>
      </c>
      <c r="H11" s="8"/>
    </row>
    <row r="12" spans="1:8" s="2" customFormat="1" ht="24" customHeight="1">
      <c r="A12" s="8" t="s">
        <v>245</v>
      </c>
      <c r="B12" s="19">
        <v>3</v>
      </c>
      <c r="C12" s="20" t="s">
        <v>103</v>
      </c>
      <c r="D12" s="21">
        <v>31</v>
      </c>
      <c r="E12" s="22" t="s">
        <v>256</v>
      </c>
      <c r="F12" s="20" t="s">
        <v>254</v>
      </c>
      <c r="G12" s="23">
        <f t="shared" si="0"/>
        <v>31</v>
      </c>
      <c r="H12" s="8"/>
    </row>
    <row r="13" spans="1:8" s="2" customFormat="1" ht="24" customHeight="1">
      <c r="A13" s="8" t="s">
        <v>245</v>
      </c>
      <c r="B13" s="19">
        <v>4</v>
      </c>
      <c r="C13" s="20" t="s">
        <v>109</v>
      </c>
      <c r="D13" s="21">
        <v>8</v>
      </c>
      <c r="E13" s="22" t="s">
        <v>257</v>
      </c>
      <c r="F13" s="20" t="s">
        <v>254</v>
      </c>
      <c r="G13" s="23">
        <f t="shared" si="0"/>
        <v>8</v>
      </c>
      <c r="H13" s="8"/>
    </row>
    <row r="14" spans="1:8" s="2" customFormat="1" ht="24" customHeight="1">
      <c r="A14" s="8" t="s">
        <v>245</v>
      </c>
      <c r="B14" s="19">
        <v>5</v>
      </c>
      <c r="C14" s="20" t="s">
        <v>117</v>
      </c>
      <c r="D14" s="21">
        <v>4</v>
      </c>
      <c r="E14" s="22" t="s">
        <v>258</v>
      </c>
      <c r="F14" s="20" t="s">
        <v>254</v>
      </c>
      <c r="G14" s="23">
        <f t="shared" si="0"/>
        <v>4</v>
      </c>
      <c r="H14" s="8" t="s">
        <v>259</v>
      </c>
    </row>
    <row r="15" spans="1:8" s="2" customFormat="1" ht="24" customHeight="1">
      <c r="A15" s="8" t="s">
        <v>245</v>
      </c>
      <c r="B15" s="19">
        <v>6</v>
      </c>
      <c r="C15" s="20" t="s">
        <v>124</v>
      </c>
      <c r="D15" s="21">
        <v>43</v>
      </c>
      <c r="E15" s="22" t="s">
        <v>260</v>
      </c>
      <c r="F15" s="20" t="s">
        <v>254</v>
      </c>
      <c r="G15" s="23">
        <f t="shared" si="0"/>
        <v>43</v>
      </c>
      <c r="H15" s="8"/>
    </row>
  </sheetData>
  <mergeCells count="4">
    <mergeCell ref="B5:G5"/>
    <mergeCell ref="C7:D7"/>
    <mergeCell ref="F7:G7"/>
    <mergeCell ref="B7:B8"/>
  </mergeCells>
  <phoneticPr fontId="32" type="noConversion"/>
  <pageMargins left="0.75" right="0.75" top="0.268999993801117" bottom="0.26899999380111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表3-1 新增地方政府一般债券情况表</vt:lpstr>
      <vt:lpstr>一般债明细</vt:lpstr>
      <vt:lpstr>表3-1 新增地方政府专项债券情况表</vt:lpstr>
      <vt:lpstr>Sheet3</vt:lpstr>
      <vt:lpstr>Sheet2</vt:lpstr>
      <vt:lpstr>专项债明细</vt:lpstr>
      <vt:lpstr>表3-2 新增地方政府一般债券资金收支情况表</vt:lpstr>
      <vt:lpstr>表3-2 新增地方政府专项债券资金收支情况表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2023-06-16T08:23:00Z</dcterms:created>
  <dcterms:modified xsi:type="dcterms:W3CDTF">2023-09-22T02:33:59Z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10D549A121C348B69425EF9F0D5FB54E_12</vt:lpwstr>
  </property>
  <property fmtid="{D5CDD505-2E9C-101B-9397-08002B2CF9AE}" pid="3" name="KSOProductBuildVer">
    <vt:lpwstr>2052-11.1.0.14309</vt:lpwstr>
  </property>
  <property fmtid="{D5CDD505-2E9C-101B-9397-08002B2CF9AE}" pid="4" name="KSOReadingLayout">
    <vt:bool>true</vt:bool>
  </property>
</Properties>
</file>