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21720" windowHeight="12645" tabRatio="1000" firstSheet="1" activeTab="8"/>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财政拨款收支预算总表'!$A$1:$G$38</definedName>
    <definedName name="_xlnm.Print_Area" localSheetId="11">'10 政府采购明细表'!$A$1:$K$9</definedName>
    <definedName name="_xlnm.Print_Area" localSheetId="3">'2 一般公共预算支出'!$A$1:$E$128</definedName>
    <definedName name="_xlnm.Print_Area" localSheetId="4">'3 一般公共预算财政基本支出'!$A$1:$E$58</definedName>
    <definedName name="_xlnm.Print_Area" localSheetId="5">'4 一般公用预算“三公”经费支出表'!$A$1:$F$8</definedName>
    <definedName name="_xlnm.Print_Area" localSheetId="6">'5 政府性基金预算支出表'!$A$1:$E$10</definedName>
    <definedName name="_xlnm.Print_Area" localSheetId="7">'6 国有资本经营预算支出表 '!$A$1:$E$9</definedName>
    <definedName name="_xlnm.Print_Area" localSheetId="8">'7 部门收支总表'!$A$1:$D$37</definedName>
    <definedName name="_xlnm.Print_Area" localSheetId="9">'8 部门收入总表'!$A$1:$L$131</definedName>
    <definedName name="_xlnm.Print_Area" localSheetId="10">'9 部门支出总表'!$A$1:$H$130</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24519"/>
</workbook>
</file>

<file path=xl/calcChain.xml><?xml version="1.0" encoding="utf-8"?>
<calcChain xmlns="http://schemas.openxmlformats.org/spreadsheetml/2006/main">
  <c r="C6" i="11"/>
  <c r="C7" i="5"/>
  <c r="D29" i="4"/>
  <c r="D31"/>
  <c r="D32"/>
  <c r="D33"/>
  <c r="D9"/>
  <c r="D10"/>
  <c r="D11"/>
  <c r="D12"/>
  <c r="D13"/>
  <c r="D14"/>
  <c r="D15"/>
  <c r="D16"/>
  <c r="D17"/>
  <c r="D18"/>
  <c r="D19"/>
  <c r="D20"/>
  <c r="D21"/>
  <c r="D22"/>
  <c r="D23"/>
  <c r="D24"/>
  <c r="D25"/>
  <c r="D26"/>
  <c r="D27"/>
  <c r="D30"/>
  <c r="D8"/>
  <c r="E7"/>
  <c r="F7"/>
  <c r="D7"/>
  <c r="F38"/>
  <c r="C121" i="11"/>
  <c r="C8"/>
  <c r="C9"/>
  <c r="C10"/>
  <c r="C11"/>
  <c r="C12"/>
  <c r="C13"/>
  <c r="D6" i="12"/>
  <c r="B6" s="1"/>
  <c r="B8"/>
  <c r="C14" i="11"/>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2"/>
  <c r="C123"/>
  <c r="C124"/>
  <c r="C125"/>
  <c r="C126"/>
  <c r="C127"/>
  <c r="C128"/>
  <c r="C129"/>
  <c r="C130"/>
  <c r="C7"/>
  <c r="C9" i="10"/>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8"/>
  <c r="C7" s="1"/>
  <c r="F7"/>
  <c r="E7"/>
  <c r="D7" i="9"/>
  <c r="B7"/>
  <c r="B38"/>
  <c r="C8" i="7"/>
  <c r="A8" s="1"/>
  <c r="E7" i="6"/>
  <c r="D8"/>
  <c r="C14"/>
  <c r="C45"/>
  <c r="C57"/>
  <c r="C53"/>
  <c r="C50" s="1"/>
  <c r="C7" s="1"/>
  <c r="C23"/>
  <c r="C24"/>
  <c r="C25"/>
  <c r="C26"/>
  <c r="C27"/>
  <c r="C28"/>
  <c r="C29"/>
  <c r="C30"/>
  <c r="C31"/>
  <c r="C32"/>
  <c r="C33"/>
  <c r="C34"/>
  <c r="C35"/>
  <c r="C36"/>
  <c r="C37"/>
  <c r="C38"/>
  <c r="C39"/>
  <c r="C40"/>
  <c r="C41"/>
  <c r="C42"/>
  <c r="C43"/>
  <c r="C44"/>
  <c r="C46"/>
  <c r="C47"/>
  <c r="C48"/>
  <c r="C49"/>
  <c r="C22"/>
  <c r="C10"/>
  <c r="C11"/>
  <c r="C12"/>
  <c r="C13"/>
  <c r="C15"/>
  <c r="C16"/>
  <c r="C17"/>
  <c r="C18"/>
  <c r="C19"/>
  <c r="C20"/>
  <c r="C9"/>
  <c r="D50"/>
  <c r="B7" i="4"/>
  <c r="B38"/>
  <c r="G37"/>
  <c r="G38"/>
  <c r="E38"/>
  <c r="D38"/>
  <c r="D37" i="9"/>
  <c r="D38"/>
</calcChain>
</file>

<file path=xl/sharedStrings.xml><?xml version="1.0" encoding="utf-8"?>
<sst xmlns="http://schemas.openxmlformats.org/spreadsheetml/2006/main" count="2269" uniqueCount="806">
  <si>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</si>
  <si>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</si>
  <si>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</si>
  <si>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</si>
  <si>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</si>
  <si>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</si>
  <si>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</si>
  <si>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</si>
  <si>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</si>
  <si>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</si>
  <si>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</si>
  <si>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</si>
  <si>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</si>
  <si>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</si>
  <si>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</si>
  <si>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</si>
  <si>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</si>
  <si>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</si>
  <si>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</si>
  <si>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</si>
  <si>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</si>
  <si>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</si>
  <si>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</si>
  <si>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</si>
  <si>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</si>
  <si>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</si>
  <si>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</si>
  <si>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</si>
  <si>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</si>
  <si>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</si>
  <si>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</si>
  <si>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</si>
  <si>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</si>
  <si>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</si>
  <si>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</si>
  <si>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</si>
  <si>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</si>
  <si>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</si>
  <si>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</si>
  <si>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</si>
  <si>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</si>
  <si>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</si>
  <si>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</si>
  <si>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</si>
  <si>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</si>
  <si>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</si>
  <si>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</si>
  <si>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</si>
  <si>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</si>
  <si>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</si>
  <si>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</si>
  <si>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</si>
  <si>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</si>
  <si>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</si>
  <si>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</si>
  <si>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</si>
  <si>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</si>
  <si>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</si>
  <si>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</si>
  <si>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</si>
  <si>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</si>
  <si>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</si>
  <si>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</si>
  <si>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</si>
  <si>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</si>
  <si>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</si>
  <si>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</si>
  <si>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</si>
  <si>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</si>
  <si>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</si>
  <si>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</si>
  <si>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</si>
  <si>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</si>
  <si>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</si>
  <si>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</si>
  <si>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</si>
  <si>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</si>
  <si>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</si>
  <si>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</si>
  <si>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</si>
  <si>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</si>
  <si>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</si>
  <si>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</si>
  <si>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</si>
  <si>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</si>
  <si>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</si>
  <si>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</si>
  <si>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</si>
  <si>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</si>
  <si>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</si>
  <si>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</si>
  <si>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</si>
  <si>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</si>
  <si>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</si>
  <si>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</si>
  <si>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</si>
  <si>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</si>
  <si>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</si>
  <si>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</si>
  <si>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</si>
  <si>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</si>
  <si>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</si>
  <si>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</si>
  <si>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</si>
  <si>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</si>
  <si>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</si>
  <si>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</si>
  <si>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</si>
  <si>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</si>
  <si>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</si>
  <si>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</si>
  <si>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</si>
  <si>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</si>
  <si>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</si>
  <si>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</si>
  <si>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</si>
  <si>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</si>
  <si>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</si>
  <si>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</si>
  <si>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</si>
  <si>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</si>
  <si>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</si>
  <si>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</si>
  <si>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</si>
  <si>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</si>
  <si>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</si>
  <si>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</si>
  <si>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</si>
  <si>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</si>
  <si>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</si>
  <si>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</si>
  <si>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</si>
  <si>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</si>
  <si>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</si>
  <si>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</si>
  <si>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</si>
  <si>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</si>
  <si>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</si>
  <si>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</si>
  <si>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</si>
  <si>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</si>
  <si>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</si>
  <si>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</si>
  <si>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</si>
  <si>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</si>
  <si>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</si>
  <si>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</si>
  <si>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</si>
  <si>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</si>
  <si>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</si>
  <si>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</si>
  <si>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</si>
  <si>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</si>
  <si>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</si>
  <si>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</si>
  <si>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</si>
  <si>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</si>
  <si>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</si>
  <si>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</si>
  <si>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</si>
  <si>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</si>
  <si>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</si>
  <si>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</si>
  <si>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</si>
  <si>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</si>
  <si>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</si>
  <si>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</si>
  <si>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</si>
  <si>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</si>
  <si>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</si>
  <si>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</si>
  <si>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</si>
  <si>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</si>
  <si>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</si>
  <si>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</si>
  <si>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</si>
  <si>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</si>
  <si>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</si>
  <si>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</si>
  <si>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</si>
  <si>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</si>
  <si>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</si>
  <si>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</si>
  <si>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</si>
  <si>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</si>
  <si>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</si>
  <si>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</si>
  <si>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</si>
  <si>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</si>
  <si>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</si>
  <si>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</si>
  <si>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</si>
  <si>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</si>
  <si>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</si>
  <si>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</si>
  <si>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</si>
  <si>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</si>
  <si>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</si>
  <si>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</si>
  <si>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</si>
  <si>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</si>
  <si>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</si>
  <si>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</si>
  <si>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</si>
  <si>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</si>
  <si>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</si>
  <si>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</si>
  <si>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</si>
  <si>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</si>
  <si>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</si>
  <si>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</si>
  <si>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</si>
  <si>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</si>
  <si>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</si>
  <si>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</si>
  <si>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</si>
  <si>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</si>
  <si>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</si>
  <si>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</si>
  <si>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</si>
  <si>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</si>
  <si>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</si>
  <si>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</si>
  <si>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</si>
  <si>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</si>
  <si>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</si>
  <si>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</si>
  <si>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</si>
  <si>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</si>
  <si>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</si>
  <si>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</si>
  <si>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</si>
  <si>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</si>
  <si>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</si>
  <si>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</si>
  <si>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</si>
  <si>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</si>
  <si>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</si>
  <si>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</si>
  <si>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</si>
  <si>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</si>
  <si>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</si>
  <si>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</si>
  <si>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</si>
  <si>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</si>
  <si>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</si>
  <si>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</si>
  <si>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</si>
  <si>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</si>
  <si>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</si>
  <si>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</si>
  <si>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</si>
  <si>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</si>
  <si>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</si>
  <si>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</si>
  <si>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</si>
  <si>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</si>
  <si>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</si>
  <si>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</si>
  <si>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</si>
  <si>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</si>
  <si>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</si>
  <si>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</si>
  <si>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</si>
  <si>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</si>
  <si>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</si>
  <si>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</si>
  <si>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</si>
  <si>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</si>
  <si>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</si>
  <si>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</si>
  <si>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</si>
  <si>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</si>
  <si>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</si>
  <si>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</si>
  <si>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</si>
  <si>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</si>
  <si>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</si>
  <si>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</si>
  <si>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</si>
  <si>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</si>
  <si>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</si>
  <si>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</si>
  <si>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</si>
  <si>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</si>
  <si>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</si>
  <si>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</si>
  <si>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</si>
  <si>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</si>
  <si>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</si>
  <si>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</si>
  <si>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</si>
  <si>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</si>
  <si>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</si>
  <si>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</si>
  <si>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</si>
  <si>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</si>
  <si>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</si>
  <si>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</si>
  <si>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</si>
  <si>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</si>
  <si>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</si>
  <si>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</si>
  <si>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</si>
  <si>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</si>
  <si>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</si>
  <si>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</si>
  <si>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</si>
  <si>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</si>
  <si>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</si>
  <si>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</si>
  <si>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</si>
  <si>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</si>
  <si>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</si>
  <si>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</si>
  <si>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</si>
  <si>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</si>
  <si>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</si>
  <si>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</si>
  <si>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</si>
  <si>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</si>
  <si>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二、上年结转</t>
  </si>
  <si>
    <t>二、结转下年</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</si>
  <si>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</si>
  <si>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</si>
  <si>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</si>
  <si>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</si>
  <si>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</si>
  <si>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</si>
  <si>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</si>
  <si>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</si>
  <si>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</si>
  <si>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</si>
  <si>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</si>
  <si>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</si>
  <si>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</si>
  <si>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</si>
  <si>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</si>
  <si>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</si>
  <si>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</si>
  <si>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</si>
  <si>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</si>
  <si>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</si>
  <si>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</si>
  <si>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</si>
  <si>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</si>
  <si>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</si>
  <si>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</si>
  <si>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</si>
  <si>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</si>
  <si>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</si>
  <si>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</si>
  <si>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</si>
  <si>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</si>
  <si>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</si>
  <si>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</si>
  <si>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</si>
  <si>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</si>
  <si>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</si>
  <si>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</si>
  <si>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</si>
  <si>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</si>
  <si>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</si>
  <si>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</si>
  <si>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</si>
  <si>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</si>
  <si>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</si>
  <si>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</si>
  <si>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</si>
  <si>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</si>
  <si>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</si>
  <si>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</si>
  <si>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</si>
  <si>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</si>
  <si>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</si>
  <si>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</si>
  <si>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</si>
  <si>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</si>
  <si>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</si>
  <si>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</si>
  <si>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</si>
  <si>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</si>
  <si>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</si>
  <si>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</si>
  <si>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</si>
  <si>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</si>
  <si>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</si>
  <si>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</si>
  <si>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</si>
  <si>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</si>
  <si>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</si>
  <si>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</si>
  <si>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</si>
  <si>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</si>
  <si>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</si>
  <si>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</si>
  <si>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</si>
  <si>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</si>
  <si>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</si>
  <si>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</si>
  <si>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</si>
  <si>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</si>
  <si>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</si>
  <si>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</si>
  <si>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</si>
  <si>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</si>
  <si>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</si>
  <si>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</si>
  <si>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</si>
  <si>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</si>
  <si>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</si>
  <si>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</si>
  <si>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</si>
  <si>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</si>
  <si>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</si>
  <si>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</si>
  <si>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</si>
  <si>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</si>
  <si>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</si>
  <si>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</si>
  <si>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</si>
  <si>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</si>
  <si>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</si>
  <si>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</si>
  <si>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</si>
  <si>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</si>
  <si>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</si>
  <si>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</si>
  <si>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</si>
  <si>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</si>
  <si>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</si>
  <si>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</si>
  <si>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</si>
  <si>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</si>
  <si>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</si>
  <si>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</si>
  <si>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</si>
  <si>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</si>
  <si>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</si>
  <si>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</si>
  <si>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</si>
  <si>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</si>
  <si>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</si>
  <si>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政府性基金预算拨款收入</t>
  </si>
  <si>
    <t>国有资本经营预算拨款收入</t>
  </si>
  <si>
    <t>用事业基金弥补收支差额</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</si>
  <si>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</si>
  <si>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</si>
  <si>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</si>
  <si>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</si>
  <si>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</si>
  <si>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</si>
  <si>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</si>
  <si>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</si>
  <si>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</si>
  <si>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</si>
  <si>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</si>
  <si>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表1</t>
    <phoneticPr fontId="2" type="noConversion"/>
  </si>
  <si>
    <t>项目</t>
    <phoneticPr fontId="2" type="noConversion"/>
  </si>
  <si>
    <t>单位：万元</t>
    <phoneticPr fontId="2" type="noConversion"/>
  </si>
  <si>
    <t>备注：本表反映2020年当年一般公共预算财政拨款支出情况。</t>
    <phoneticPr fontId="2" type="noConversion"/>
  </si>
  <si>
    <t>2020年预算数</t>
    <phoneticPr fontId="2" type="noConversion"/>
  </si>
  <si>
    <t>2020年基本支出</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</si>
  <si>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</si>
  <si>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</si>
  <si>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</si>
  <si>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</si>
  <si>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</si>
  <si>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</si>
  <si>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本年收入总计</t>
    <phoneticPr fontId="2" type="noConversion"/>
  </si>
  <si>
    <t>本年支出总计</t>
    <phoneticPr fontId="2" type="noConversion"/>
  </si>
  <si>
    <t>单位：万元</t>
    <phoneticPr fontId="2" type="noConversion"/>
  </si>
  <si>
    <t>编号</t>
  </si>
  <si>
    <t>工作表名</t>
  </si>
  <si>
    <t>表一</t>
  </si>
  <si>
    <t>表二</t>
  </si>
  <si>
    <t>表三</t>
  </si>
  <si>
    <t>表四</t>
  </si>
  <si>
    <t>表五</t>
  </si>
  <si>
    <t>表六</t>
  </si>
  <si>
    <t>表七</t>
  </si>
  <si>
    <t>表八</t>
  </si>
  <si>
    <t>表九</t>
  </si>
  <si>
    <t>表十</t>
  </si>
  <si>
    <t>2020年两江新区部门预算公开表（目录）</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</si>
  <si>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</si>
  <si>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</si>
  <si>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</si>
  <si>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</si>
  <si>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</si>
  <si>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</si>
  <si>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</si>
  <si>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</si>
  <si>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</si>
  <si>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</si>
  <si>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重庆市渝北区人民政府翠云街道办事处财政拨款收支预算总表</t>
    <phoneticPr fontId="2" type="noConversion"/>
  </si>
  <si>
    <t>重庆市渝北区人民政府翠云街道办事处政府性基金预算支出表</t>
    <phoneticPr fontId="2" type="noConversion"/>
  </si>
  <si>
    <t>重庆市渝北区人民政府翠云街道办事处部门收支总表</t>
    <phoneticPr fontId="2" type="noConversion"/>
  </si>
  <si>
    <t>重庆市渝北区人民政府翠云街道办事处部门收入总表</t>
    <phoneticPr fontId="2" type="noConversion"/>
  </si>
  <si>
    <t>重庆市渝北区人民政府翠云街道办事处部门支出总表</t>
    <phoneticPr fontId="2" type="noConversion"/>
  </si>
  <si>
    <t>重庆市渝北区人民政府翠云街道办事处政府采购预算明细表</t>
    <phoneticPr fontId="5" type="noConversion"/>
  </si>
  <si>
    <t>201</t>
  </si>
  <si>
    <t>一般公共服务支出</t>
  </si>
  <si>
    <t>　20101</t>
  </si>
  <si>
    <t>　人大事务</t>
  </si>
  <si>
    <t>　　2010199</t>
  </si>
  <si>
    <t>　　其他人大事务支出</t>
  </si>
  <si>
    <t>　20102</t>
  </si>
  <si>
    <t>　政协事务</t>
  </si>
  <si>
    <t>　　2010299</t>
  </si>
  <si>
    <t>　　其他政协事务支出</t>
  </si>
  <si>
    <t>　20103</t>
  </si>
  <si>
    <t>　政府办公厅（室）及相关机构事务</t>
  </si>
  <si>
    <t>　　2010301</t>
  </si>
  <si>
    <t>　　行政运行</t>
  </si>
  <si>
    <t>　　2010308</t>
  </si>
  <si>
    <t>　　信访事务</t>
  </si>
  <si>
    <t>　　2010399</t>
  </si>
  <si>
    <t>　　其他政府办公厅（室）及相关机构事务支出</t>
  </si>
  <si>
    <t>　20105</t>
  </si>
  <si>
    <t>　统计信息事务</t>
  </si>
  <si>
    <t>　　2010599</t>
  </si>
  <si>
    <t>　　其他统计信息事务支出</t>
  </si>
  <si>
    <t>　20106</t>
  </si>
  <si>
    <t>　财政事务</t>
  </si>
  <si>
    <t>　　2010699</t>
  </si>
  <si>
    <t>　　其他财政事务支出</t>
  </si>
  <si>
    <t>　20111</t>
  </si>
  <si>
    <t>　纪检监察事务</t>
  </si>
  <si>
    <t>　　2011199</t>
  </si>
  <si>
    <t>　　其他纪检监察事务支出</t>
  </si>
  <si>
    <t>　20126</t>
  </si>
  <si>
    <t>　档案事务</t>
  </si>
  <si>
    <t>　　2012699</t>
  </si>
  <si>
    <t>　　其他档案事务支出</t>
  </si>
  <si>
    <t>　20129</t>
  </si>
  <si>
    <t>　群众团体事务</t>
  </si>
  <si>
    <t>　　2012999</t>
  </si>
  <si>
    <t>　　其他群众团体事务支出</t>
  </si>
  <si>
    <t>　20133</t>
  </si>
  <si>
    <t>　宣传事务</t>
  </si>
  <si>
    <t>　　2013304</t>
  </si>
  <si>
    <t>　　宣传管理</t>
  </si>
  <si>
    <t>　20134</t>
  </si>
  <si>
    <t>　统战事务</t>
  </si>
  <si>
    <t>　　2013499</t>
  </si>
  <si>
    <t>　　其他统战事务支出</t>
  </si>
  <si>
    <t>　20136</t>
  </si>
  <si>
    <t>　其他共产党事务支出</t>
  </si>
  <si>
    <t>　　2013699</t>
  </si>
  <si>
    <t>　　其他共产党事务支出</t>
  </si>
  <si>
    <t>　20138</t>
  </si>
  <si>
    <t>　市场监督管理事务</t>
  </si>
  <si>
    <t>　　2013899</t>
  </si>
  <si>
    <t>　　其他市场监督管理事务</t>
  </si>
  <si>
    <t>203</t>
  </si>
  <si>
    <t>国防支出</t>
  </si>
  <si>
    <t>　20306</t>
  </si>
  <si>
    <t>　国防动员</t>
  </si>
  <si>
    <t>　　2030601</t>
  </si>
  <si>
    <t>　　兵役征集</t>
  </si>
  <si>
    <t>204</t>
  </si>
  <si>
    <t>公共安全支出</t>
  </si>
  <si>
    <t>　20406</t>
  </si>
  <si>
    <t>　司法</t>
  </si>
  <si>
    <t>　　2040604</t>
  </si>
  <si>
    <t>　　基层司法业务</t>
  </si>
  <si>
    <t>　　2040610</t>
  </si>
  <si>
    <t>　　社区矫正</t>
  </si>
  <si>
    <t>　　2040612</t>
  </si>
  <si>
    <t>　　法制建设</t>
  </si>
  <si>
    <t>207</t>
  </si>
  <si>
    <t>文化旅游体育与传媒支出</t>
  </si>
  <si>
    <t>　20701</t>
  </si>
  <si>
    <t>　文化和旅游</t>
  </si>
  <si>
    <t>　　2070109</t>
  </si>
  <si>
    <t>　　群众文化</t>
  </si>
  <si>
    <t>　　2070199</t>
  </si>
  <si>
    <t>　　其他文化和旅游支出</t>
  </si>
  <si>
    <t>　20703</t>
  </si>
  <si>
    <t>　体育</t>
  </si>
  <si>
    <t>　　2070308</t>
  </si>
  <si>
    <t>　　群众体育</t>
  </si>
  <si>
    <t>208</t>
  </si>
  <si>
    <t>社会保障和就业支出</t>
  </si>
  <si>
    <t>　20801</t>
  </si>
  <si>
    <t>　人力资源和社会保障管理事务</t>
  </si>
  <si>
    <t>　　2080199</t>
  </si>
  <si>
    <t>　　其他人力资源和社会保障管理事务支出</t>
  </si>
  <si>
    <t>　20802</t>
  </si>
  <si>
    <t>　民政管理事务</t>
  </si>
  <si>
    <t>　　2080208</t>
  </si>
  <si>
    <t>　　基层政权建设和社区治理</t>
  </si>
  <si>
    <t>　　2080299</t>
  </si>
  <si>
    <t>　　其他民政管理事务支出</t>
  </si>
  <si>
    <t>　20805</t>
  </si>
  <si>
    <t>　行政事业单位养老支出</t>
  </si>
  <si>
    <t>　　2080505</t>
  </si>
  <si>
    <t>　　机关事业单位基本养老保险缴费支出</t>
  </si>
  <si>
    <t>　　2080506</t>
  </si>
  <si>
    <t>　　机关事业单位职业年金缴费支出</t>
  </si>
  <si>
    <t>　20808</t>
  </si>
  <si>
    <t>　抚恤</t>
  </si>
  <si>
    <t>　　2080801</t>
  </si>
  <si>
    <t>　　死亡抚恤</t>
  </si>
  <si>
    <t>　　2080802</t>
  </si>
  <si>
    <t>　　伤残抚恤</t>
  </si>
  <si>
    <t>　　2080803</t>
  </si>
  <si>
    <t>　　在乡复员、退伍军人生活补助</t>
  </si>
  <si>
    <t>　　2080805</t>
  </si>
  <si>
    <t>　　义务兵优待</t>
  </si>
  <si>
    <t>　　2080806</t>
  </si>
  <si>
    <t>　　农村籍退役士兵老年生活补助</t>
  </si>
  <si>
    <t>　　2080899</t>
  </si>
  <si>
    <t>　　其他优抚支出</t>
  </si>
  <si>
    <t>　20809</t>
  </si>
  <si>
    <t>　退役安置</t>
  </si>
  <si>
    <t>　　2080901</t>
  </si>
  <si>
    <t>　　退役士兵安置</t>
  </si>
  <si>
    <t>　20810</t>
  </si>
  <si>
    <t>　社会福利</t>
  </si>
  <si>
    <t>　　2081001</t>
  </si>
  <si>
    <t>　　儿童福利</t>
  </si>
  <si>
    <t>　　2081002</t>
  </si>
  <si>
    <t>　　老年福利</t>
  </si>
  <si>
    <t>　20811</t>
  </si>
  <si>
    <t>　残疾人事业</t>
  </si>
  <si>
    <t>　　2081104</t>
  </si>
  <si>
    <t>　　残疾人康复</t>
  </si>
  <si>
    <t>　　2081105</t>
  </si>
  <si>
    <t>　　残疾人就业和扶贫</t>
  </si>
  <si>
    <t>　　2081107</t>
  </si>
  <si>
    <t>　　残疾人生活和护理补贴</t>
  </si>
  <si>
    <t>　　2081199</t>
  </si>
  <si>
    <t>　　其他残疾人事业支出</t>
  </si>
  <si>
    <t>　20819</t>
  </si>
  <si>
    <t>　最低生活保障</t>
  </si>
  <si>
    <t>　　2081901</t>
  </si>
  <si>
    <t>　　城市最低生活保障金支出</t>
  </si>
  <si>
    <t>　20820</t>
  </si>
  <si>
    <t>　临时救助</t>
  </si>
  <si>
    <t>　　2082001</t>
  </si>
  <si>
    <t>　　临时救助支出</t>
  </si>
  <si>
    <t>　20821</t>
  </si>
  <si>
    <t>　特困人员救助供养</t>
  </si>
  <si>
    <t>　　2082101</t>
  </si>
  <si>
    <t>　　城市特困人员救助供养支出</t>
  </si>
  <si>
    <t>　20825</t>
  </si>
  <si>
    <t>　其他生活救助</t>
  </si>
  <si>
    <t>　　2082501</t>
  </si>
  <si>
    <t>　　其他城市生活救助</t>
  </si>
  <si>
    <t>　20828</t>
  </si>
  <si>
    <t>　退役军人管理事务</t>
  </si>
  <si>
    <t>　　2082804</t>
  </si>
  <si>
    <t>　　拥军优属</t>
  </si>
  <si>
    <t>210</t>
  </si>
  <si>
    <t>卫生健康支出</t>
  </si>
  <si>
    <t>　21001</t>
  </si>
  <si>
    <t>　卫生健康管理事务</t>
  </si>
  <si>
    <t>　　2100199</t>
  </si>
  <si>
    <t>　　其他卫生健康管理事务支出</t>
  </si>
  <si>
    <t>　21004</t>
  </si>
  <si>
    <t>　公共卫生</t>
  </si>
  <si>
    <t>　　2100408</t>
  </si>
  <si>
    <t>　　基本公共卫生服务</t>
  </si>
  <si>
    <t>　21007</t>
  </si>
  <si>
    <t>　计划生育事务</t>
  </si>
  <si>
    <t>　　2100799</t>
  </si>
  <si>
    <t>　　其他计划生育事务支出</t>
  </si>
  <si>
    <t>　21011</t>
  </si>
  <si>
    <t>　行政事业单位医疗</t>
  </si>
  <si>
    <t>　　2101101</t>
  </si>
  <si>
    <t>　　行政单位医疗</t>
  </si>
  <si>
    <t>　　2101102</t>
  </si>
  <si>
    <t>　　事业单位医疗</t>
  </si>
  <si>
    <t>　　2101103</t>
  </si>
  <si>
    <t>　　公务员医疗补助</t>
  </si>
  <si>
    <t>　21014</t>
  </si>
  <si>
    <t>　优抚对象医疗</t>
  </si>
  <si>
    <t>　　2101401</t>
  </si>
  <si>
    <t>　　优抚对象医疗补助</t>
  </si>
  <si>
    <t>211</t>
  </si>
  <si>
    <t>节能环保支出</t>
  </si>
  <si>
    <t>　21101</t>
  </si>
  <si>
    <t>　环境保护管理事务</t>
  </si>
  <si>
    <t>　　2110199</t>
  </si>
  <si>
    <t>　　其他环境保护管理事务支出</t>
  </si>
  <si>
    <t>212</t>
  </si>
  <si>
    <t>城乡社区支出</t>
  </si>
  <si>
    <t>　21201</t>
  </si>
  <si>
    <t>　城乡社区管理事务</t>
  </si>
  <si>
    <t>　　2120104</t>
  </si>
  <si>
    <t>　　城管执法</t>
  </si>
  <si>
    <t>　　2120199</t>
  </si>
  <si>
    <t>　　其他城乡社区管理事务支出</t>
  </si>
  <si>
    <t>　21203</t>
  </si>
  <si>
    <t>　城乡社区公共设施</t>
  </si>
  <si>
    <t>　　2120399</t>
  </si>
  <si>
    <t>　　其他城乡社区公共设施支出</t>
  </si>
  <si>
    <t>　21205</t>
  </si>
  <si>
    <t>　城乡社区环境卫生</t>
  </si>
  <si>
    <t>　　2120501</t>
  </si>
  <si>
    <t>　　城乡社区环境卫生</t>
  </si>
  <si>
    <t>　21299</t>
  </si>
  <si>
    <t>　其他城乡社区支出</t>
  </si>
  <si>
    <t>　　2129901</t>
  </si>
  <si>
    <t>　　其他城乡社区支出</t>
  </si>
  <si>
    <t>213</t>
  </si>
  <si>
    <t>农林水支出</t>
  </si>
  <si>
    <t>　21301</t>
  </si>
  <si>
    <t>　农业农村</t>
  </si>
  <si>
    <t>　　2130108</t>
  </si>
  <si>
    <t>　　病虫害控制</t>
  </si>
  <si>
    <t>　21303</t>
  </si>
  <si>
    <t>　水利</t>
  </si>
  <si>
    <t>　　2130399</t>
  </si>
  <si>
    <t>　　其他水利支出</t>
  </si>
  <si>
    <t>216</t>
  </si>
  <si>
    <t>商业服务业等支出</t>
  </si>
  <si>
    <t>　21602</t>
  </si>
  <si>
    <t>　商业流通事务</t>
  </si>
  <si>
    <t>　　2160299</t>
  </si>
  <si>
    <t>　　其他商业流通事务支出</t>
  </si>
  <si>
    <t>220</t>
  </si>
  <si>
    <t>自然资源海洋气象等支出</t>
  </si>
  <si>
    <t>　22001</t>
  </si>
  <si>
    <t>　自然资源事务</t>
  </si>
  <si>
    <t>　　2200199</t>
  </si>
  <si>
    <t>　　其他自然资源事务支出</t>
  </si>
  <si>
    <t>221</t>
  </si>
  <si>
    <t>住房保障支出</t>
  </si>
  <si>
    <t>　22102</t>
  </si>
  <si>
    <t>　住房改革支出</t>
  </si>
  <si>
    <t>　　2210201</t>
  </si>
  <si>
    <t>　　住房公积金</t>
  </si>
  <si>
    <t>　　2210203</t>
  </si>
  <si>
    <t>　　购房补贴</t>
  </si>
  <si>
    <t>224</t>
  </si>
  <si>
    <t>灾害防治及应急管理支出</t>
  </si>
  <si>
    <t>　22401</t>
  </si>
  <si>
    <t>　应急管理事务</t>
  </si>
  <si>
    <t>　　2240106</t>
  </si>
  <si>
    <t>　　安全监管</t>
  </si>
  <si>
    <t/>
  </si>
  <si>
    <t>229</t>
  </si>
  <si>
    <t>其他支出</t>
  </si>
  <si>
    <t>22960</t>
  </si>
  <si>
    <t>彩票公益金安排的支出</t>
  </si>
  <si>
    <t>2296099</t>
  </si>
  <si>
    <t>用于其他社会公益事业的彩票公益金支出</t>
  </si>
  <si>
    <t xml:space="preserve">一、本年支出合计 </t>
  </si>
  <si>
    <t>总计</t>
    <phoneticPr fontId="2" type="noConversion"/>
  </si>
  <si>
    <t>一、本年收入合计</t>
    <phoneticPr fontId="2" type="noConversion"/>
  </si>
  <si>
    <t>二、用事业基金弥补收支差额</t>
    <phoneticPr fontId="2" type="noConversion"/>
  </si>
  <si>
    <t>三、上年结转</t>
    <phoneticPr fontId="2" type="noConversion"/>
  </si>
  <si>
    <t xml:space="preserve">  政府性基金预算拨款收入</t>
    <phoneticPr fontId="2" type="noConversion"/>
  </si>
  <si>
    <t xml:space="preserve">  国有资本经营预算拨款收入</t>
    <phoneticPr fontId="2" type="noConversion"/>
  </si>
  <si>
    <t xml:space="preserve">  事业收入预算</t>
    <phoneticPr fontId="2" type="noConversion"/>
  </si>
  <si>
    <t xml:space="preserve">  事业单位经营收入预算</t>
    <phoneticPr fontId="2" type="noConversion"/>
  </si>
  <si>
    <t xml:space="preserve">  其他收入预算</t>
    <phoneticPr fontId="2" type="noConversion"/>
  </si>
  <si>
    <t xml:space="preserve">  一般公共服务支出</t>
    <phoneticPr fontId="2" type="noConversion"/>
  </si>
  <si>
    <t xml:space="preserve">  外交支出</t>
    <phoneticPr fontId="2" type="noConversion"/>
  </si>
  <si>
    <t xml:space="preserve">  国防支出</t>
    <phoneticPr fontId="2" type="noConversion"/>
  </si>
  <si>
    <t xml:space="preserve">  公共安全支出</t>
    <phoneticPr fontId="2" type="noConversion"/>
  </si>
  <si>
    <t xml:space="preserve">  教育支出</t>
    <phoneticPr fontId="2" type="noConversion"/>
  </si>
  <si>
    <t xml:space="preserve">  科学技术支出</t>
    <phoneticPr fontId="2" type="noConversion"/>
  </si>
  <si>
    <t xml:space="preserve">  社会保障和就业支出</t>
    <phoneticPr fontId="2" type="noConversion"/>
  </si>
  <si>
    <t xml:space="preserve">  社会保险基金支出</t>
    <phoneticPr fontId="2" type="noConversion"/>
  </si>
  <si>
    <t xml:space="preserve">  卫生健康支出</t>
    <phoneticPr fontId="2" type="noConversion"/>
  </si>
  <si>
    <t xml:space="preserve">  节能环保支出</t>
    <phoneticPr fontId="2" type="noConversion"/>
  </si>
  <si>
    <t xml:space="preserve">  城乡社区支出</t>
    <phoneticPr fontId="2" type="noConversion"/>
  </si>
  <si>
    <t xml:space="preserve">  农林水支出</t>
    <phoneticPr fontId="2" type="noConversion"/>
  </si>
  <si>
    <t xml:space="preserve">  交通运输支出</t>
    <phoneticPr fontId="2" type="noConversion"/>
  </si>
  <si>
    <t xml:space="preserve">  资源勘探信息等支出</t>
    <phoneticPr fontId="2" type="noConversion"/>
  </si>
  <si>
    <t xml:space="preserve">  商业服务业等支出</t>
    <phoneticPr fontId="2" type="noConversion"/>
  </si>
  <si>
    <t xml:space="preserve">  金融支出</t>
    <phoneticPr fontId="2" type="noConversion"/>
  </si>
  <si>
    <t xml:space="preserve">  援助其他地区支出</t>
    <phoneticPr fontId="2" type="noConversion"/>
  </si>
  <si>
    <t xml:space="preserve">  住房保障支出</t>
    <phoneticPr fontId="2" type="noConversion"/>
  </si>
  <si>
    <t xml:space="preserve">  国有资本经营预算支出</t>
    <phoneticPr fontId="2" type="noConversion"/>
  </si>
  <si>
    <t xml:space="preserve">  预备费</t>
    <phoneticPr fontId="2" type="noConversion"/>
  </si>
  <si>
    <t xml:space="preserve">  其他支出</t>
    <phoneticPr fontId="2" type="noConversion"/>
  </si>
  <si>
    <t xml:space="preserve">  转移性支出</t>
    <phoneticPr fontId="2" type="noConversion"/>
  </si>
  <si>
    <t xml:space="preserve">  债务还本支出 </t>
    <phoneticPr fontId="2" type="noConversion"/>
  </si>
  <si>
    <t xml:space="preserve">  债务付息支出</t>
    <phoneticPr fontId="2" type="noConversion"/>
  </si>
  <si>
    <t xml:space="preserve">  债务发行费用支出</t>
    <phoneticPr fontId="2" type="noConversion"/>
  </si>
  <si>
    <t xml:space="preserve">  一般公共预算拨款</t>
    <phoneticPr fontId="2" type="noConversion"/>
  </si>
  <si>
    <t xml:space="preserve">  政府性基金预算拨款</t>
    <phoneticPr fontId="2" type="noConversion"/>
  </si>
  <si>
    <t xml:space="preserve">  国有资本经营预算拨款</t>
    <phoneticPr fontId="2" type="noConversion"/>
  </si>
  <si>
    <t xml:space="preserve">  文化旅游体育与传媒支出</t>
    <phoneticPr fontId="2" type="noConversion"/>
  </si>
  <si>
    <t xml:space="preserve">  自然资源海洋气象等支出</t>
    <phoneticPr fontId="2" type="noConversion"/>
  </si>
  <si>
    <t xml:space="preserve">  灾害防治及应急管理支出</t>
    <phoneticPr fontId="2" type="noConversion"/>
  </si>
  <si>
    <t>一、本年支出合计</t>
    <phoneticPr fontId="2" type="noConversion"/>
  </si>
  <si>
    <t xml:space="preserve">  </t>
    <phoneticPr fontId="2" type="noConversion"/>
  </si>
  <si>
    <t xml:space="preserve">  粮油物资储备支出</t>
    <phoneticPr fontId="2" type="noConversion"/>
  </si>
  <si>
    <t>表6</t>
    <phoneticPr fontId="2" type="noConversion"/>
  </si>
  <si>
    <t>本年国有资本经营预算财政拨款支出预算表</t>
    <phoneticPr fontId="2" type="noConversion"/>
  </si>
  <si>
    <t>重庆市渝北区人民政府翠云街道办事处国有资本经营预算支出预算表</t>
    <phoneticPr fontId="2" type="noConversion"/>
  </si>
  <si>
    <t>备注：本单位无国有资本经营预算收支，故此表无数据。</t>
    <phoneticPr fontId="2" type="noConversion"/>
  </si>
  <si>
    <t>重庆市渝北区人民政府翠云街道办事处一般公共预算财政拨款支出预算表</t>
    <phoneticPr fontId="2" type="noConversion"/>
  </si>
  <si>
    <t>重庆市渝北区人民政府翠云街道办事处一般公共预算财政拨款基本支出预算表</t>
    <phoneticPr fontId="2" type="noConversion"/>
  </si>
  <si>
    <t>重庆市渝北区人民政府翠云街道办事处一般公共预算“三公”经费支出表</t>
    <phoneticPr fontId="2" type="noConversion"/>
  </si>
  <si>
    <t>表7</t>
    <phoneticPr fontId="2" type="noConversion"/>
  </si>
  <si>
    <t>表8</t>
    <phoneticPr fontId="2" type="noConversion"/>
  </si>
  <si>
    <t>表9</t>
    <phoneticPr fontId="2" type="noConversion"/>
  </si>
  <si>
    <t>表10</t>
    <phoneticPr fontId="2" type="noConversion"/>
  </si>
  <si>
    <t xml:space="preserve">  一般公共预算拨款收入</t>
    <phoneticPr fontId="2" type="noConversion"/>
  </si>
</sst>
</file>

<file path=xl/styles.xml><?xml version="1.0" encoding="utf-8"?>
<styleSheet xmlns="http://schemas.openxmlformats.org/spreadsheetml/2006/main">
  <numFmts count="3">
    <numFmt numFmtId="176" formatCode=";;"/>
    <numFmt numFmtId="177" formatCode="0.00_ "/>
    <numFmt numFmtId="178" formatCode="0.00_);[Red]\(0.00\)"/>
  </numFmts>
  <fonts count="27">
    <font>
      <sz val="11"/>
      <color theme="1"/>
      <name val="等线"/>
      <charset val="134"/>
    </font>
    <font>
      <b/>
      <sz val="22"/>
      <color indexed="8"/>
      <name val="等线"/>
      <charset val="134"/>
    </font>
    <font>
      <sz val="9"/>
      <name val="等线"/>
      <charset val="134"/>
    </font>
    <font>
      <b/>
      <sz val="18"/>
      <color indexed="8"/>
      <name val="等线"/>
      <charset val="134"/>
    </font>
    <font>
      <sz val="18"/>
      <color indexed="8"/>
      <name val="等线"/>
      <charset val="134"/>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charset val="134"/>
    </font>
    <font>
      <b/>
      <sz val="14"/>
      <color indexed="8"/>
      <name val="SimSun"/>
      <charset val="134"/>
    </font>
    <font>
      <sz val="14"/>
      <name val="宋体"/>
      <family val="3"/>
      <charset val="134"/>
    </font>
    <font>
      <b/>
      <sz val="16"/>
      <color indexed="8"/>
      <name val="SimSun"/>
      <charset val="134"/>
    </font>
    <font>
      <sz val="10"/>
      <name val="Arial"/>
      <family val="2"/>
    </font>
    <font>
      <sz val="18"/>
      <color indexed="8"/>
      <name val="等线"/>
      <charset val="134"/>
    </font>
    <font>
      <b/>
      <u/>
      <sz val="9"/>
      <color indexed="30"/>
      <name val="宋体"/>
      <family val="3"/>
      <charset val="134"/>
    </font>
    <font>
      <sz val="9"/>
      <color indexed="58"/>
      <name val="宋体"/>
      <family val="3"/>
      <charset val="134"/>
    </font>
    <font>
      <b/>
      <sz val="18"/>
      <name val="华文细黑"/>
      <family val="3"/>
      <charset val="134"/>
    </font>
    <font>
      <sz val="11"/>
      <color theme="1"/>
      <name val="等线"/>
      <charset val="134"/>
    </font>
    <font>
      <u/>
      <sz val="9"/>
      <color theme="10"/>
      <name val="宋体"/>
      <family val="3"/>
      <charset val="13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7">
    <xf numFmtId="0" fontId="0" fillId="0" borderId="0"/>
    <xf numFmtId="0" fontId="20" fillId="0" borderId="0"/>
    <xf numFmtId="0" fontId="5" fillId="0" borderId="0"/>
    <xf numFmtId="0" fontId="5" fillId="0" borderId="0"/>
    <xf numFmtId="0" fontId="25" fillId="0" borderId="0">
      <alignment vertical="center"/>
    </xf>
    <xf numFmtId="0" fontId="20" fillId="0" borderId="0" applyNumberFormat="0" applyFont="0" applyFill="0" applyBorder="0" applyAlignment="0" applyProtection="0"/>
    <xf numFmtId="0" fontId="26" fillId="0" borderId="0" applyNumberFormat="0" applyFill="0" applyBorder="0" applyAlignment="0" applyProtection="0"/>
  </cellStyleXfs>
  <cellXfs count="171">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2" applyNumberFormat="1" applyFont="1" applyFill="1" applyAlignment="1" applyProtection="1">
      <alignment wrapText="1"/>
    </xf>
    <xf numFmtId="0" fontId="7" fillId="0" borderId="0" xfId="2" applyFont="1" applyAlignment="1">
      <alignment wrapText="1"/>
    </xf>
    <xf numFmtId="0" fontId="7" fillId="0" borderId="0" xfId="2" applyFont="1"/>
    <xf numFmtId="0" fontId="8" fillId="0" borderId="0" xfId="2" applyNumberFormat="1" applyFont="1" applyFill="1" applyAlignment="1" applyProtection="1">
      <alignment horizontal="centerContinuous"/>
    </xf>
    <xf numFmtId="0" fontId="7" fillId="0" borderId="0" xfId="2" applyFont="1" applyAlignment="1">
      <alignment horizontal="centerContinuous"/>
    </xf>
    <xf numFmtId="0" fontId="7"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wrapText="1"/>
    </xf>
    <xf numFmtId="4" fontId="9" fillId="0" borderId="3" xfId="2" applyNumberFormat="1" applyFont="1" applyFill="1" applyBorder="1" applyAlignment="1">
      <alignment horizontal="right" vertical="center" wrapText="1"/>
    </xf>
    <xf numFmtId="4" fontId="9" fillId="0" borderId="2" xfId="2" applyNumberFormat="1" applyFont="1" applyBorder="1" applyAlignment="1">
      <alignment horizontal="left" vertical="center"/>
    </xf>
    <xf numFmtId="4" fontId="9" fillId="0" borderId="2" xfId="2" applyNumberFormat="1" applyFont="1" applyBorder="1" applyAlignment="1">
      <alignment horizontal="right" vertical="center"/>
    </xf>
    <xf numFmtId="0" fontId="9" fillId="0" borderId="4" xfId="2" applyFont="1" applyFill="1" applyBorder="1" applyAlignment="1">
      <alignment horizontal="left" vertical="center"/>
    </xf>
    <xf numFmtId="4" fontId="9" fillId="0" borderId="5" xfId="2" applyNumberFormat="1" applyFont="1" applyFill="1" applyBorder="1" applyAlignment="1" applyProtection="1">
      <alignment horizontal="right" vertical="center" wrapText="1"/>
    </xf>
    <xf numFmtId="4" fontId="9" fillId="0" borderId="6" xfId="2" applyNumberFormat="1" applyFont="1" applyBorder="1" applyAlignment="1">
      <alignment horizontal="left" vertical="center" wrapText="1"/>
    </xf>
    <xf numFmtId="4" fontId="9" fillId="0" borderId="1" xfId="2" applyNumberFormat="1" applyFont="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4" xfId="2" applyFont="1" applyBorder="1" applyAlignment="1">
      <alignment horizontal="left" vertical="center"/>
    </xf>
    <xf numFmtId="4" fontId="9" fillId="0" borderId="2" xfId="2" applyNumberFormat="1" applyFont="1" applyFill="1" applyBorder="1" applyAlignment="1" applyProtection="1">
      <alignment horizontal="right" vertical="center" wrapText="1"/>
    </xf>
    <xf numFmtId="4" fontId="9" fillId="0" borderId="6" xfId="2" applyNumberFormat="1" applyFont="1" applyFill="1" applyBorder="1" applyAlignment="1">
      <alignment horizontal="left" vertical="center" wrapText="1"/>
    </xf>
    <xf numFmtId="0" fontId="9" fillId="0" borderId="1" xfId="2" applyFont="1" applyBorder="1" applyAlignment="1">
      <alignment horizontal="center" vertical="center"/>
    </xf>
    <xf numFmtId="4" fontId="9" fillId="0" borderId="1" xfId="2" applyNumberFormat="1" applyFont="1" applyFill="1" applyBorder="1" applyAlignment="1">
      <alignment horizontal="left" vertical="center" wrapText="1"/>
    </xf>
    <xf numFmtId="0" fontId="7" fillId="0" borderId="0" xfId="2" applyFont="1" applyFill="1"/>
    <xf numFmtId="4" fontId="9" fillId="0" borderId="1" xfId="2" applyNumberFormat="1" applyFont="1" applyFill="1" applyBorder="1" applyAlignment="1">
      <alignment horizontal="center" vertical="center"/>
    </xf>
    <xf numFmtId="4" fontId="9" fillId="0" borderId="1" xfId="2" applyNumberFormat="1" applyFont="1" applyFill="1" applyBorder="1" applyAlignment="1">
      <alignment horizontal="right" vertical="center" wrapText="1"/>
    </xf>
    <xf numFmtId="4" fontId="9" fillId="0" borderId="1" xfId="2" applyNumberFormat="1" applyFont="1" applyBorder="1" applyAlignment="1">
      <alignment horizontal="center" vertical="center"/>
    </xf>
    <xf numFmtId="4" fontId="9" fillId="0" borderId="1" xfId="2" applyNumberFormat="1" applyFont="1" applyFill="1" applyBorder="1" applyAlignment="1" applyProtection="1">
      <alignment horizontal="right" vertical="center"/>
    </xf>
    <xf numFmtId="4" fontId="9" fillId="0" borderId="1" xfId="2" applyNumberFormat="1" applyFont="1" applyBorder="1" applyAlignment="1">
      <alignment horizontal="right" vertical="center"/>
    </xf>
    <xf numFmtId="0" fontId="5" fillId="0" borderId="7" xfId="2" applyBorder="1" applyAlignment="1">
      <alignment wrapText="1"/>
    </xf>
    <xf numFmtId="0" fontId="5" fillId="0" borderId="0" xfId="2" applyAlignment="1">
      <alignment wrapText="1"/>
    </xf>
    <xf numFmtId="0" fontId="5" fillId="0" borderId="0" xfId="2"/>
    <xf numFmtId="0" fontId="6" fillId="0" borderId="0" xfId="3" applyNumberFormat="1" applyFont="1" applyFill="1" applyAlignment="1" applyProtection="1">
      <alignment horizontal="left" vertical="center"/>
    </xf>
    <xf numFmtId="0" fontId="5" fillId="0" borderId="0" xfId="3"/>
    <xf numFmtId="0" fontId="11" fillId="0" borderId="0" xfId="3" applyFont="1" applyAlignment="1">
      <alignment horizontal="centerContinuous"/>
    </xf>
    <xf numFmtId="0" fontId="11" fillId="0" borderId="0" xfId="3" applyFont="1" applyFill="1" applyAlignment="1">
      <alignment horizontal="centerContinuous"/>
    </xf>
    <xf numFmtId="0" fontId="9" fillId="0" borderId="0" xfId="3" applyFont="1" applyFill="1"/>
    <xf numFmtId="0" fontId="9" fillId="0" borderId="0" xfId="3" applyFont="1"/>
    <xf numFmtId="0" fontId="9" fillId="0" borderId="0" xfId="3" applyNumberFormat="1" applyFont="1" applyFill="1" applyAlignment="1" applyProtection="1">
      <alignment horizontal="right"/>
    </xf>
    <xf numFmtId="0" fontId="10" fillId="0" borderId="2" xfId="3" applyNumberFormat="1" applyFont="1" applyFill="1" applyBorder="1" applyAlignment="1" applyProtection="1">
      <alignment horizontal="center" vertical="center"/>
    </xf>
    <xf numFmtId="49" fontId="9" fillId="0" borderId="2" xfId="3" applyNumberFormat="1" applyFont="1" applyFill="1" applyBorder="1" applyAlignment="1" applyProtection="1">
      <alignment vertical="center"/>
    </xf>
    <xf numFmtId="0" fontId="5" fillId="0" borderId="0" xfId="3" applyFill="1"/>
    <xf numFmtId="0" fontId="12" fillId="0" borderId="0" xfId="3" applyFont="1" applyAlignment="1">
      <alignment horizontal="right" vertical="center"/>
    </xf>
    <xf numFmtId="0" fontId="11" fillId="0" borderId="0" xfId="3" applyNumberFormat="1" applyFont="1" applyFill="1" applyAlignment="1" applyProtection="1">
      <alignment horizontal="centerContinuous"/>
    </xf>
    <xf numFmtId="0" fontId="9" fillId="0" borderId="0" xfId="3" applyFont="1" applyAlignment="1">
      <alignment horizontal="right" vertical="center"/>
    </xf>
    <xf numFmtId="0" fontId="7" fillId="0" borderId="0" xfId="3" applyFont="1"/>
    <xf numFmtId="0" fontId="10" fillId="0" borderId="1" xfId="3" applyNumberFormat="1" applyFont="1" applyFill="1" applyBorder="1" applyAlignment="1" applyProtection="1">
      <alignment horizontal="center" vertical="center"/>
    </xf>
    <xf numFmtId="49" fontId="9" fillId="0" borderId="1" xfId="3" applyNumberFormat="1" applyFont="1" applyFill="1" applyBorder="1" applyAlignment="1" applyProtection="1"/>
    <xf numFmtId="176" fontId="9" fillId="0" borderId="1" xfId="3" applyNumberFormat="1" applyFont="1" applyFill="1" applyBorder="1" applyAlignment="1" applyProtection="1">
      <alignment horizontal="center" vertical="center"/>
    </xf>
    <xf numFmtId="4" fontId="9" fillId="0" borderId="1" xfId="3" applyNumberFormat="1" applyFont="1" applyFill="1" applyBorder="1" applyAlignment="1" applyProtection="1">
      <alignment horizontal="right" vertical="center" wrapText="1"/>
    </xf>
    <xf numFmtId="0" fontId="7" fillId="0" borderId="0" xfId="3" applyFont="1" applyFill="1"/>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0" fontId="9" fillId="0" borderId="1" xfId="3" applyFont="1" applyFill="1" applyBorder="1" applyAlignment="1">
      <alignment vertical="center"/>
    </xf>
    <xf numFmtId="0" fontId="9" fillId="0" borderId="1" xfId="3" applyFont="1" applyBorder="1" applyAlignment="1">
      <alignment vertical="center"/>
    </xf>
    <xf numFmtId="0" fontId="12" fillId="0" borderId="0" xfId="3" applyFont="1" applyAlignment="1">
      <alignment horizontal="center" vertical="center"/>
    </xf>
    <xf numFmtId="0" fontId="8" fillId="0" borderId="0" xfId="3" applyFont="1" applyFill="1" applyAlignment="1">
      <alignment horizontal="centerContinuous"/>
    </xf>
    <xf numFmtId="0" fontId="9" fillId="0" borderId="0" xfId="3" applyFont="1" applyAlignment="1">
      <alignment horizontal="right"/>
    </xf>
    <xf numFmtId="0" fontId="10" fillId="0" borderId="3" xfId="3" applyNumberFormat="1" applyFont="1" applyFill="1" applyBorder="1" applyAlignment="1" applyProtection="1">
      <alignment horizontal="center" vertical="center"/>
    </xf>
    <xf numFmtId="0" fontId="10" fillId="0" borderId="3" xfId="3" applyNumberFormat="1" applyFont="1" applyFill="1" applyBorder="1" applyAlignment="1" applyProtection="1">
      <alignment horizontal="center" vertical="center" wrapText="1"/>
    </xf>
    <xf numFmtId="0" fontId="10" fillId="0" borderId="8" xfId="3" applyNumberFormat="1" applyFont="1" applyFill="1" applyBorder="1" applyAlignment="1" applyProtection="1">
      <alignment horizontal="center" vertical="center"/>
    </xf>
    <xf numFmtId="4" fontId="9" fillId="0" borderId="4" xfId="3" applyNumberFormat="1" applyFont="1" applyFill="1" applyBorder="1" applyAlignment="1" applyProtection="1">
      <alignment horizontal="right" vertical="center" wrapText="1"/>
    </xf>
    <xf numFmtId="4" fontId="9" fillId="0" borderId="6" xfId="3" applyNumberFormat="1" applyFont="1" applyFill="1" applyBorder="1" applyAlignment="1" applyProtection="1">
      <alignment horizontal="right" vertical="center" wrapText="1"/>
    </xf>
    <xf numFmtId="4" fontId="9" fillId="0" borderId="9" xfId="3" applyNumberFormat="1" applyFont="1" applyFill="1" applyBorder="1" applyAlignment="1" applyProtection="1">
      <alignment horizontal="right" vertical="center" wrapText="1"/>
    </xf>
    <xf numFmtId="0" fontId="12" fillId="0" borderId="0" xfId="3" applyFont="1" applyAlignment="1">
      <alignment horizontal="right"/>
    </xf>
    <xf numFmtId="0" fontId="10" fillId="0" borderId="0" xfId="3" applyFont="1" applyFill="1" applyAlignment="1">
      <alignment horizontal="centerContinuous"/>
    </xf>
    <xf numFmtId="0" fontId="10" fillId="0" borderId="0" xfId="3" applyFont="1" applyAlignment="1">
      <alignment horizontal="centerContinuous"/>
    </xf>
    <xf numFmtId="0" fontId="10" fillId="0" borderId="0" xfId="3" applyFont="1" applyAlignment="1">
      <alignment horizontal="right"/>
    </xf>
    <xf numFmtId="176" fontId="9" fillId="0" borderId="1" xfId="3" applyNumberFormat="1" applyFont="1" applyFill="1" applyBorder="1" applyAlignment="1" applyProtection="1">
      <alignment horizontal="left" vertical="center"/>
    </xf>
    <xf numFmtId="0" fontId="7" fillId="0" borderId="0" xfId="3" applyFont="1" applyFill="1" applyAlignment="1">
      <alignment horizontal="right" vertical="center"/>
    </xf>
    <xf numFmtId="0" fontId="7" fillId="0" borderId="0" xfId="3" applyFont="1" applyFill="1" applyAlignment="1">
      <alignment vertical="center"/>
    </xf>
    <xf numFmtId="0" fontId="8" fillId="0" borderId="0" xfId="3" applyFont="1" applyFill="1" applyAlignment="1">
      <alignment horizontal="centerContinuous" vertical="center"/>
    </xf>
    <xf numFmtId="0" fontId="13" fillId="0" borderId="0" xfId="3" applyFont="1" applyFill="1" applyAlignment="1">
      <alignment horizontal="centerContinuous" vertical="center"/>
    </xf>
    <xf numFmtId="0" fontId="7"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0" fillId="0" borderId="2" xfId="3" applyNumberFormat="1" applyFont="1" applyFill="1" applyBorder="1" applyAlignment="1" applyProtection="1">
      <alignment horizontal="centerContinuous" vertical="center" wrapText="1"/>
    </xf>
    <xf numFmtId="0" fontId="9" fillId="0" borderId="10" xfId="3" applyFont="1" applyFill="1" applyBorder="1" applyAlignment="1">
      <alignment vertical="center"/>
    </xf>
    <xf numFmtId="4" fontId="9" fillId="0" borderId="3" xfId="3" applyNumberFormat="1" applyFont="1" applyFill="1" applyBorder="1" applyAlignment="1" applyProtection="1">
      <alignment horizontal="right" vertical="center" wrapText="1"/>
    </xf>
    <xf numFmtId="0" fontId="9" fillId="0" borderId="4" xfId="3" applyFont="1" applyBorder="1" applyAlignment="1">
      <alignment vertical="center"/>
    </xf>
    <xf numFmtId="0" fontId="9" fillId="0" borderId="6" xfId="3" applyFont="1" applyBorder="1" applyAlignment="1">
      <alignment vertical="center" wrapText="1"/>
    </xf>
    <xf numFmtId="4" fontId="9" fillId="0" borderId="6" xfId="3" applyNumberFormat="1" applyFont="1" applyBorder="1" applyAlignment="1">
      <alignment vertical="center" wrapText="1"/>
    </xf>
    <xf numFmtId="0" fontId="9" fillId="0" borderId="4" xfId="3" applyFont="1" applyBorder="1" applyAlignment="1">
      <alignment horizontal="left" vertical="center"/>
    </xf>
    <xf numFmtId="0" fontId="9" fillId="0" borderId="4" xfId="3" applyFont="1" applyFill="1" applyBorder="1" applyAlignment="1">
      <alignment vertical="center"/>
    </xf>
    <xf numFmtId="4" fontId="9" fillId="0" borderId="5" xfId="3" applyNumberFormat="1" applyFont="1" applyFill="1" applyBorder="1" applyAlignment="1" applyProtection="1">
      <alignment horizontal="right" vertical="center" wrapText="1"/>
    </xf>
    <xf numFmtId="4" fontId="9" fillId="0" borderId="2" xfId="3" applyNumberFormat="1" applyFont="1" applyFill="1" applyBorder="1" applyAlignment="1" applyProtection="1">
      <alignment horizontal="right" vertical="center" wrapText="1"/>
    </xf>
    <xf numFmtId="4" fontId="9" fillId="0" borderId="1" xfId="3" applyNumberFormat="1" applyFont="1" applyBorder="1" applyAlignment="1">
      <alignment vertical="center" wrapText="1"/>
    </xf>
    <xf numFmtId="0" fontId="9" fillId="0" borderId="1" xfId="3" applyFont="1" applyFill="1" applyBorder="1" applyAlignment="1">
      <alignment horizontal="center" vertical="center"/>
    </xf>
    <xf numFmtId="4" fontId="9" fillId="0" borderId="2" xfId="3" applyNumberFormat="1" applyFont="1" applyFill="1" applyBorder="1" applyAlignment="1">
      <alignment horizontal="right" vertical="center" wrapText="1"/>
    </xf>
    <xf numFmtId="0" fontId="12" fillId="0" borderId="0" xfId="3" applyFont="1" applyFill="1" applyAlignment="1">
      <alignment horizontal="right"/>
    </xf>
    <xf numFmtId="0" fontId="8"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9" fillId="0" borderId="11" xfId="3" applyNumberFormat="1" applyFont="1" applyFill="1" applyBorder="1" applyAlignment="1" applyProtection="1">
      <alignment horizontal="right"/>
    </xf>
    <xf numFmtId="0" fontId="10" fillId="0" borderId="3" xfId="3" applyFont="1" applyBorder="1" applyAlignment="1">
      <alignment horizontal="center" vertical="center" wrapText="1"/>
    </xf>
    <xf numFmtId="0" fontId="10" fillId="0" borderId="3" xfId="3" applyFont="1" applyFill="1" applyBorder="1" applyAlignment="1">
      <alignment horizontal="center" vertical="center" wrapText="1"/>
    </xf>
    <xf numFmtId="49" fontId="9" fillId="0" borderId="4" xfId="3" applyNumberFormat="1" applyFont="1" applyFill="1" applyBorder="1" applyAlignment="1" applyProtection="1">
      <alignment vertical="center"/>
    </xf>
    <xf numFmtId="0" fontId="5" fillId="0" borderId="0" xfId="3" applyAlignment="1">
      <alignment horizontal="centerContinuous"/>
    </xf>
    <xf numFmtId="0" fontId="14" fillId="0" borderId="0" xfId="3" applyFont="1" applyFill="1" applyAlignment="1">
      <alignment horizontal="centerContinuous"/>
    </xf>
    <xf numFmtId="0" fontId="5" fillId="0" borderId="0" xfId="3" applyFill="1" applyAlignment="1">
      <alignment horizontal="centerContinuous"/>
    </xf>
    <xf numFmtId="0" fontId="10" fillId="0" borderId="1" xfId="3" applyNumberFormat="1" applyFont="1" applyFill="1" applyBorder="1" applyAlignment="1" applyProtection="1">
      <alignment horizontal="center" vertical="center" wrapText="1"/>
    </xf>
    <xf numFmtId="176" fontId="9" fillId="0" borderId="12" xfId="3" applyNumberFormat="1" applyFont="1" applyFill="1" applyBorder="1" applyAlignment="1" applyProtection="1">
      <alignment vertical="center"/>
    </xf>
    <xf numFmtId="0" fontId="15" fillId="0" borderId="0" xfId="3" applyFont="1" applyFill="1"/>
    <xf numFmtId="0" fontId="16" fillId="0" borderId="0" xfId="0" applyFont="1" applyBorder="1" applyAlignment="1">
      <alignment horizontal="left" vertical="center" wrapText="1"/>
    </xf>
    <xf numFmtId="0" fontId="0" fillId="0" borderId="0" xfId="0" applyFill="1"/>
    <xf numFmtId="0" fontId="18" fillId="0" borderId="1" xfId="2" applyFont="1" applyFill="1" applyBorder="1" applyAlignment="1">
      <alignment horizontal="left" vertical="center"/>
    </xf>
    <xf numFmtId="0" fontId="0" fillId="0" borderId="1" xfId="0" applyBorder="1"/>
    <xf numFmtId="0" fontId="18" fillId="0" borderId="1" xfId="2" applyFont="1" applyFill="1" applyBorder="1" applyAlignment="1">
      <alignment horizontal="left" vertical="center" indent="2"/>
    </xf>
    <xf numFmtId="0" fontId="0" fillId="0" borderId="1" xfId="0" applyBorder="1" applyAlignment="1">
      <alignment horizontal="center" vertical="center"/>
    </xf>
    <xf numFmtId="0" fontId="22" fillId="0" borderId="1" xfId="6" applyFont="1" applyBorder="1" applyAlignment="1">
      <alignment vertical="center"/>
    </xf>
    <xf numFmtId="0" fontId="0" fillId="0" borderId="1" xfId="0" applyBorder="1" applyAlignment="1">
      <alignment vertical="center"/>
    </xf>
    <xf numFmtId="0" fontId="22" fillId="0" borderId="0" xfId="6" applyFont="1" applyAlignment="1">
      <alignment vertical="center"/>
    </xf>
    <xf numFmtId="0" fontId="0" fillId="0" borderId="1" xfId="0" applyFont="1" applyBorder="1" applyAlignment="1">
      <alignment vertical="center"/>
    </xf>
    <xf numFmtId="0" fontId="23" fillId="0" borderId="13" xfId="0" applyFont="1" applyBorder="1" applyAlignment="1">
      <alignment horizontal="left" vertical="justify"/>
    </xf>
    <xf numFmtId="0" fontId="23" fillId="0" borderId="13" xfId="0" applyFont="1" applyBorder="1" applyAlignment="1">
      <alignment horizontal="left" vertical="justify" wrapText="1"/>
    </xf>
    <xf numFmtId="177" fontId="9" fillId="0" borderId="1" xfId="3" applyNumberFormat="1" applyFont="1" applyFill="1" applyBorder="1" applyAlignment="1" applyProtection="1">
      <alignment horizontal="center" vertical="center"/>
    </xf>
    <xf numFmtId="177" fontId="9" fillId="0" borderId="2" xfId="3" applyNumberFormat="1" applyFont="1" applyFill="1" applyBorder="1" applyAlignment="1" applyProtection="1">
      <alignment horizontal="center" vertical="center"/>
    </xf>
    <xf numFmtId="177" fontId="9" fillId="0" borderId="12" xfId="3" applyNumberFormat="1" applyFont="1" applyFill="1" applyBorder="1" applyAlignment="1" applyProtection="1">
      <alignment horizontal="center" vertical="center"/>
    </xf>
    <xf numFmtId="49" fontId="9" fillId="0" borderId="0" xfId="3" applyNumberFormat="1" applyFont="1" applyFill="1" applyBorder="1" applyAlignment="1" applyProtection="1">
      <alignment horizontal="left" vertical="center"/>
    </xf>
    <xf numFmtId="176" fontId="9" fillId="0" borderId="0" xfId="3" applyNumberFormat="1" applyFont="1" applyFill="1" applyBorder="1" applyAlignment="1" applyProtection="1">
      <alignment horizontal="left" vertical="center"/>
    </xf>
    <xf numFmtId="4" fontId="9" fillId="0" borderId="0" xfId="3" applyNumberFormat="1" applyFont="1" applyFill="1" applyBorder="1" applyAlignment="1" applyProtection="1">
      <alignment horizontal="right" vertical="center" wrapText="1"/>
    </xf>
    <xf numFmtId="49" fontId="9" fillId="0" borderId="1" xfId="3" applyNumberFormat="1" applyFont="1" applyFill="1" applyBorder="1" applyAlignment="1" applyProtection="1">
      <alignment horizontal="left" vertical="center"/>
    </xf>
    <xf numFmtId="0" fontId="10" fillId="0" borderId="0" xfId="3" applyNumberFormat="1" applyFont="1" applyFill="1" applyBorder="1" applyAlignment="1" applyProtection="1">
      <alignment horizontal="center" vertical="center"/>
    </xf>
    <xf numFmtId="178" fontId="9" fillId="0" borderId="1" xfId="3" applyNumberFormat="1" applyFont="1" applyFill="1" applyBorder="1" applyAlignment="1" applyProtection="1">
      <alignment horizontal="right" vertical="center" wrapText="1"/>
    </xf>
    <xf numFmtId="178" fontId="9" fillId="0" borderId="1" xfId="3" applyNumberFormat="1" applyFont="1" applyFill="1" applyBorder="1" applyAlignment="1">
      <alignment horizontal="right" vertical="center" wrapText="1"/>
    </xf>
    <xf numFmtId="0" fontId="5" fillId="0" borderId="1" xfId="3" applyFill="1" applyBorder="1"/>
    <xf numFmtId="0" fontId="5" fillId="0" borderId="1" xfId="3" applyBorder="1"/>
    <xf numFmtId="178" fontId="5" fillId="0" borderId="1" xfId="3" applyNumberFormat="1" applyFill="1" applyBorder="1"/>
    <xf numFmtId="178" fontId="5" fillId="0" borderId="1" xfId="3" applyNumberFormat="1" applyBorder="1"/>
    <xf numFmtId="178" fontId="9" fillId="0" borderId="9" xfId="3" applyNumberFormat="1" applyFont="1" applyFill="1" applyBorder="1" applyAlignment="1" applyProtection="1">
      <alignment horizontal="right" vertical="center" wrapText="1"/>
    </xf>
    <xf numFmtId="178" fontId="9" fillId="0" borderId="11" xfId="3" applyNumberFormat="1" applyFont="1" applyFill="1" applyBorder="1" applyAlignment="1" applyProtection="1">
      <alignment horizontal="right" vertical="center" wrapText="1"/>
    </xf>
    <xf numFmtId="0" fontId="10" fillId="0" borderId="6"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4" fontId="9" fillId="0" borderId="1" xfId="3" applyNumberFormat="1" applyFont="1" applyFill="1" applyBorder="1" applyAlignment="1">
      <alignment horizontal="right" vertical="center" wrapText="1"/>
    </xf>
    <xf numFmtId="0" fontId="9" fillId="0" borderId="1" xfId="2" applyFont="1" applyBorder="1" applyAlignment="1">
      <alignment horizontal="left" vertical="center"/>
    </xf>
    <xf numFmtId="0" fontId="9" fillId="0" borderId="4" xfId="3" applyFont="1" applyFill="1" applyBorder="1" applyAlignment="1">
      <alignment horizontal="left" vertical="center"/>
    </xf>
    <xf numFmtId="0" fontId="9" fillId="0" borderId="1" xfId="3" applyNumberFormat="1" applyFont="1" applyFill="1" applyBorder="1" applyAlignment="1" applyProtection="1">
      <alignment horizontal="left" vertical="center"/>
    </xf>
    <xf numFmtId="0" fontId="9" fillId="0" borderId="2" xfId="2" applyFont="1" applyBorder="1" applyAlignment="1">
      <alignment horizontal="left" vertical="center"/>
    </xf>
    <xf numFmtId="4" fontId="15" fillId="0" borderId="6" xfId="2" applyNumberFormat="1" applyFont="1" applyFill="1" applyBorder="1" applyAlignment="1">
      <alignment horizontal="left" vertical="center" wrapText="1"/>
    </xf>
    <xf numFmtId="0" fontId="9" fillId="0" borderId="1" xfId="3" applyFont="1" applyFill="1" applyBorder="1" applyAlignment="1">
      <alignment horizontal="center" vertical="center" wrapText="1"/>
    </xf>
    <xf numFmtId="0" fontId="9" fillId="0" borderId="1" xfId="3" applyNumberFormat="1" applyFont="1" applyFill="1" applyBorder="1" applyAlignment="1" applyProtection="1">
      <alignment horizontal="left" vertical="center" wrapText="1"/>
    </xf>
    <xf numFmtId="49" fontId="9" fillId="0" borderId="4" xfId="3" applyNumberFormat="1" applyFont="1" applyFill="1" applyBorder="1" applyAlignment="1" applyProtection="1">
      <alignment horizontal="left" vertical="center"/>
    </xf>
    <xf numFmtId="178" fontId="9" fillId="0" borderId="1" xfId="3" applyNumberFormat="1" applyFont="1" applyFill="1" applyBorder="1" applyAlignment="1" applyProtection="1">
      <alignment horizontal="center" vertical="center" wrapText="1"/>
    </xf>
    <xf numFmtId="178" fontId="9" fillId="0" borderId="0" xfId="3" applyNumberFormat="1" applyFont="1" applyFill="1" applyBorder="1" applyAlignment="1" applyProtection="1">
      <alignment horizontal="right" vertical="center" wrapText="1"/>
    </xf>
    <xf numFmtId="49" fontId="24" fillId="0" borderId="0" xfId="3" applyNumberFormat="1" applyFont="1" applyFill="1" applyAlignment="1" applyProtection="1">
      <alignment horizontal="centerContinuous"/>
    </xf>
    <xf numFmtId="0" fontId="24" fillId="0" borderId="0" xfId="3" applyFont="1" applyFill="1" applyAlignment="1">
      <alignment horizontal="left"/>
    </xf>
    <xf numFmtId="177" fontId="0" fillId="3" borderId="1" xfId="0" applyNumberFormat="1" applyFill="1" applyBorder="1" applyAlignment="1">
      <alignment horizontal="right" vertical="center" wrapText="1"/>
    </xf>
    <xf numFmtId="0" fontId="1" fillId="0" borderId="0" xfId="0" applyFont="1" applyAlignment="1">
      <alignment horizontal="center"/>
    </xf>
    <xf numFmtId="0" fontId="21" fillId="0" borderId="0" xfId="0" applyFont="1" applyAlignment="1">
      <alignment horizontal="center" vertical="center"/>
    </xf>
    <xf numFmtId="0" fontId="0" fillId="0" borderId="1" xfId="0" applyBorder="1" applyAlignment="1">
      <alignment horizontal="center" vertical="center"/>
    </xf>
    <xf numFmtId="0" fontId="10" fillId="0" borderId="1" xfId="2"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xf>
    <xf numFmtId="0" fontId="10" fillId="0" borderId="2" xfId="3" applyNumberFormat="1" applyFont="1" applyFill="1" applyBorder="1" applyAlignment="1" applyProtection="1">
      <alignment horizontal="center" vertical="center" wrapText="1"/>
    </xf>
    <xf numFmtId="0" fontId="10" fillId="0" borderId="5" xfId="3" applyNumberFormat="1" applyFont="1" applyFill="1" applyBorder="1" applyAlignment="1" applyProtection="1">
      <alignment horizontal="center" vertical="center" wrapText="1"/>
    </xf>
    <xf numFmtId="0" fontId="10" fillId="0" borderId="2" xfId="3" applyNumberFormat="1" applyFont="1" applyFill="1" applyBorder="1" applyAlignment="1" applyProtection="1">
      <alignment horizontal="center" vertical="center"/>
    </xf>
    <xf numFmtId="0" fontId="10" fillId="0" borderId="10" xfId="3" applyNumberFormat="1" applyFont="1" applyFill="1" applyBorder="1" applyAlignment="1" applyProtection="1">
      <alignment horizontal="center" vertical="center"/>
    </xf>
    <xf numFmtId="0" fontId="10" fillId="0" borderId="5" xfId="3" applyNumberFormat="1" applyFont="1" applyFill="1" applyBorder="1" applyAlignment="1" applyProtection="1">
      <alignment horizontal="center" vertical="center"/>
    </xf>
    <xf numFmtId="0" fontId="10" fillId="0" borderId="4" xfId="3" applyNumberFormat="1" applyFont="1" applyFill="1" applyBorder="1" applyAlignment="1" applyProtection="1">
      <alignment horizontal="center" vertical="center"/>
    </xf>
    <xf numFmtId="0" fontId="10" fillId="0" borderId="6" xfId="3"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9" fillId="0" borderId="0" xfId="0" applyFont="1" applyBorder="1" applyAlignment="1">
      <alignment horizontal="center" vertical="center" wrapText="1"/>
    </xf>
  </cellXfs>
  <cellStyles count="7">
    <cellStyle name="常规" xfId="0" builtinId="0"/>
    <cellStyle name="常规 2" xfId="1"/>
    <cellStyle name="常规 3" xfId="2"/>
    <cellStyle name="常规 4" xfId="3"/>
    <cellStyle name="常规 5" xfId="4"/>
    <cellStyle name="常规 6" xfId="5"/>
    <cellStyle name="超链接" xfId="6"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55" t="s">
        <v>0</v>
      </c>
      <c r="B2" s="155"/>
      <c r="C2" s="155"/>
      <c r="D2" s="155"/>
      <c r="E2" s="155"/>
      <c r="F2" s="155"/>
      <c r="G2" s="155"/>
      <c r="H2" s="155"/>
      <c r="I2" s="155"/>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131"/>
  <sheetViews>
    <sheetView showGridLines="0" showZeros="0" workbookViewId="0">
      <selection activeCell="B2" sqref="B2"/>
    </sheetView>
  </sheetViews>
  <sheetFormatPr defaultColWidth="6.875" defaultRowHeight="12.75" customHeight="1"/>
  <cols>
    <col min="1" max="1" width="9.25" style="40" customWidth="1"/>
    <col min="2" max="2" width="44.625" style="40" customWidth="1"/>
    <col min="3" max="12" width="12.625" style="40" customWidth="1"/>
    <col min="13" max="16384" width="6.875" style="40"/>
  </cols>
  <sheetData>
    <row r="1" spans="1:12" ht="20.100000000000001" customHeight="1">
      <c r="A1" s="39" t="s">
        <v>802</v>
      </c>
      <c r="L1" s="96"/>
    </row>
    <row r="2" spans="1:12" ht="27" customHeight="1">
      <c r="A2" s="97" t="s">
        <v>498</v>
      </c>
      <c r="B2" s="98"/>
      <c r="C2" s="98"/>
      <c r="D2" s="98"/>
      <c r="E2" s="98"/>
      <c r="F2" s="98"/>
      <c r="G2" s="98"/>
      <c r="H2" s="98"/>
      <c r="I2" s="98"/>
      <c r="J2" s="98"/>
      <c r="K2" s="98"/>
      <c r="L2" s="98"/>
    </row>
    <row r="3" spans="1:12" ht="20.100000000000001" customHeight="1">
      <c r="A3" s="99"/>
      <c r="B3" s="99"/>
      <c r="C3" s="99"/>
      <c r="D3" s="99"/>
      <c r="E3" s="99"/>
      <c r="F3" s="99"/>
      <c r="G3" s="99"/>
      <c r="H3" s="99"/>
      <c r="I3" s="99"/>
      <c r="J3" s="99"/>
      <c r="K3" s="99"/>
      <c r="L3" s="99"/>
    </row>
    <row r="4" spans="1:12" ht="20.100000000000001" customHeight="1">
      <c r="A4" s="100"/>
      <c r="B4" s="100"/>
      <c r="C4" s="100"/>
      <c r="D4" s="100"/>
      <c r="E4" s="100"/>
      <c r="F4" s="100"/>
      <c r="G4" s="100"/>
      <c r="H4" s="100"/>
      <c r="I4" s="100"/>
      <c r="J4" s="100"/>
      <c r="K4" s="100"/>
      <c r="L4" s="101" t="s">
        <v>311</v>
      </c>
    </row>
    <row r="5" spans="1:12" ht="24" customHeight="1">
      <c r="A5" s="159" t="s">
        <v>449</v>
      </c>
      <c r="B5" s="159"/>
      <c r="C5" s="166" t="s">
        <v>316</v>
      </c>
      <c r="D5" s="167" t="s">
        <v>446</v>
      </c>
      <c r="E5" s="167" t="s">
        <v>450</v>
      </c>
      <c r="F5" s="167" t="s">
        <v>443</v>
      </c>
      <c r="G5" s="167" t="s">
        <v>444</v>
      </c>
      <c r="H5" s="168" t="s">
        <v>463</v>
      </c>
      <c r="I5" s="166"/>
      <c r="J5" s="167" t="s">
        <v>464</v>
      </c>
      <c r="K5" s="167" t="s">
        <v>465</v>
      </c>
      <c r="L5" s="160" t="s">
        <v>445</v>
      </c>
    </row>
    <row r="6" spans="1:12" ht="27" customHeight="1">
      <c r="A6" s="102" t="s">
        <v>325</v>
      </c>
      <c r="B6" s="103" t="s">
        <v>326</v>
      </c>
      <c r="C6" s="161"/>
      <c r="D6" s="161"/>
      <c r="E6" s="161"/>
      <c r="F6" s="161"/>
      <c r="G6" s="161"/>
      <c r="H6" s="108" t="s">
        <v>466</v>
      </c>
      <c r="I6" s="108" t="s">
        <v>467</v>
      </c>
      <c r="J6" s="161"/>
      <c r="K6" s="161"/>
      <c r="L6" s="161"/>
    </row>
    <row r="7" spans="1:12" ht="20.100000000000001" customHeight="1">
      <c r="A7" s="104"/>
      <c r="B7" s="59" t="s">
        <v>335</v>
      </c>
      <c r="C7" s="69">
        <f>C8+C35+C38+C43+C49+C85+C98+C101+C111+C116+C119+C122+C126+C129</f>
        <v>11279.66</v>
      </c>
      <c r="D7" s="69"/>
      <c r="E7" s="137">
        <f>E8+E35+E38+E43+E49+E85+E98+E101+E111+E116+E119+E122+E126+E129</f>
        <v>11266.039999999999</v>
      </c>
      <c r="F7" s="131">
        <f>F8+F35+F38+F43+F49+F85+F98+F101+F111+F116+F119+F122+F126+F129</f>
        <v>13.62</v>
      </c>
      <c r="G7" s="70"/>
      <c r="H7" s="68"/>
      <c r="I7" s="68"/>
      <c r="J7" s="56"/>
      <c r="K7" s="70"/>
      <c r="L7" s="56"/>
    </row>
    <row r="8" spans="1:12" ht="16.5" customHeight="1">
      <c r="A8" s="133" t="s">
        <v>501</v>
      </c>
      <c r="B8" s="133" t="s">
        <v>502</v>
      </c>
      <c r="C8" s="135">
        <f>E8+F8</f>
        <v>2269.41</v>
      </c>
      <c r="D8" s="133"/>
      <c r="E8" s="135">
        <v>2269.41</v>
      </c>
      <c r="F8" s="133"/>
      <c r="G8" s="133"/>
      <c r="H8" s="133"/>
      <c r="I8" s="133"/>
      <c r="J8" s="133"/>
      <c r="K8" s="133"/>
      <c r="L8" s="133"/>
    </row>
    <row r="9" spans="1:12" ht="11.25" customHeight="1">
      <c r="A9" s="134" t="s">
        <v>503</v>
      </c>
      <c r="B9" s="133" t="s">
        <v>504</v>
      </c>
      <c r="C9" s="135">
        <f t="shared" ref="C9:C72" si="0">E9+F9</f>
        <v>15</v>
      </c>
      <c r="D9" s="133"/>
      <c r="E9" s="135">
        <v>15</v>
      </c>
      <c r="F9" s="133"/>
      <c r="G9" s="133"/>
      <c r="H9" s="133"/>
      <c r="I9" s="133"/>
      <c r="J9" s="133"/>
      <c r="K9" s="133"/>
      <c r="L9" s="133"/>
    </row>
    <row r="10" spans="1:12" ht="12.75" customHeight="1">
      <c r="A10" s="134" t="s">
        <v>505</v>
      </c>
      <c r="B10" s="133" t="s">
        <v>506</v>
      </c>
      <c r="C10" s="135">
        <f t="shared" si="0"/>
        <v>15</v>
      </c>
      <c r="D10" s="133"/>
      <c r="E10" s="135">
        <v>15</v>
      </c>
      <c r="F10" s="133"/>
      <c r="G10" s="133"/>
      <c r="H10" s="133"/>
      <c r="I10" s="133"/>
      <c r="J10" s="133"/>
      <c r="K10" s="133"/>
      <c r="L10" s="133"/>
    </row>
    <row r="11" spans="1:12" ht="12.75" customHeight="1">
      <c r="A11" s="133" t="s">
        <v>507</v>
      </c>
      <c r="B11" s="133" t="s">
        <v>508</v>
      </c>
      <c r="C11" s="135">
        <f t="shared" si="0"/>
        <v>1</v>
      </c>
      <c r="D11" s="133"/>
      <c r="E11" s="135">
        <v>1</v>
      </c>
      <c r="F11" s="133"/>
      <c r="G11" s="133"/>
      <c r="H11" s="133"/>
      <c r="I11" s="133"/>
      <c r="J11" s="133"/>
      <c r="K11" s="133"/>
      <c r="L11" s="133"/>
    </row>
    <row r="12" spans="1:12" ht="12.75" customHeight="1">
      <c r="A12" s="134" t="s">
        <v>509</v>
      </c>
      <c r="B12" s="133" t="s">
        <v>510</v>
      </c>
      <c r="C12" s="135">
        <f t="shared" si="0"/>
        <v>1</v>
      </c>
      <c r="D12" s="133"/>
      <c r="E12" s="136">
        <v>1</v>
      </c>
      <c r="F12" s="133"/>
      <c r="G12" s="133"/>
      <c r="H12" s="133"/>
      <c r="I12" s="133"/>
      <c r="J12" s="133"/>
      <c r="K12" s="133"/>
      <c r="L12" s="133"/>
    </row>
    <row r="13" spans="1:12" ht="12.75" customHeight="1">
      <c r="A13" s="134" t="s">
        <v>511</v>
      </c>
      <c r="B13" s="133" t="s">
        <v>512</v>
      </c>
      <c r="C13" s="135">
        <f t="shared" si="0"/>
        <v>1904.38</v>
      </c>
      <c r="D13" s="134"/>
      <c r="E13" s="136">
        <v>1904.38</v>
      </c>
      <c r="F13" s="134"/>
      <c r="G13" s="134"/>
      <c r="H13" s="134"/>
      <c r="I13" s="133"/>
      <c r="J13" s="133"/>
      <c r="K13" s="133"/>
      <c r="L13" s="133"/>
    </row>
    <row r="14" spans="1:12" ht="12.75" customHeight="1">
      <c r="A14" s="134" t="s">
        <v>513</v>
      </c>
      <c r="B14" s="133" t="s">
        <v>514</v>
      </c>
      <c r="C14" s="135">
        <f t="shared" si="0"/>
        <v>1603.86</v>
      </c>
      <c r="D14" s="134"/>
      <c r="E14" s="136">
        <v>1603.86</v>
      </c>
      <c r="F14" s="134"/>
      <c r="G14" s="134"/>
      <c r="H14" s="134"/>
      <c r="I14" s="134"/>
      <c r="J14" s="133"/>
      <c r="K14" s="133"/>
      <c r="L14" s="134"/>
    </row>
    <row r="15" spans="1:12" ht="12.75" customHeight="1">
      <c r="A15" s="134" t="s">
        <v>515</v>
      </c>
      <c r="B15" s="133" t="s">
        <v>516</v>
      </c>
      <c r="C15" s="135">
        <f t="shared" si="0"/>
        <v>10</v>
      </c>
      <c r="D15" s="134"/>
      <c r="E15" s="136">
        <v>10</v>
      </c>
      <c r="F15" s="134"/>
      <c r="G15" s="134"/>
      <c r="H15" s="134"/>
      <c r="I15" s="134"/>
      <c r="J15" s="133"/>
      <c r="K15" s="133"/>
      <c r="L15" s="133"/>
    </row>
    <row r="16" spans="1:12" ht="12.75" customHeight="1">
      <c r="A16" s="134" t="s">
        <v>517</v>
      </c>
      <c r="B16" s="133" t="s">
        <v>518</v>
      </c>
      <c r="C16" s="135">
        <f t="shared" si="0"/>
        <v>290.52</v>
      </c>
      <c r="D16" s="134"/>
      <c r="E16" s="135">
        <v>290.52</v>
      </c>
      <c r="F16" s="134"/>
      <c r="G16" s="134"/>
      <c r="H16" s="134"/>
      <c r="I16" s="134"/>
      <c r="J16" s="133"/>
      <c r="K16" s="134"/>
      <c r="L16" s="134"/>
    </row>
    <row r="17" spans="1:12" ht="12.75" customHeight="1">
      <c r="A17" s="134" t="s">
        <v>519</v>
      </c>
      <c r="B17" s="133" t="s">
        <v>520</v>
      </c>
      <c r="C17" s="135">
        <f t="shared" si="0"/>
        <v>30</v>
      </c>
      <c r="D17" s="134"/>
      <c r="E17" s="136">
        <v>30</v>
      </c>
      <c r="F17" s="134"/>
      <c r="G17" s="134"/>
      <c r="H17" s="134"/>
      <c r="I17" s="133"/>
      <c r="J17" s="133"/>
      <c r="K17" s="134"/>
      <c r="L17" s="134"/>
    </row>
    <row r="18" spans="1:12" ht="12.75" customHeight="1">
      <c r="A18" s="134" t="s">
        <v>521</v>
      </c>
      <c r="B18" s="133" t="s">
        <v>522</v>
      </c>
      <c r="C18" s="135">
        <f t="shared" si="0"/>
        <v>30</v>
      </c>
      <c r="D18" s="134"/>
      <c r="E18" s="136">
        <v>30</v>
      </c>
      <c r="F18" s="134"/>
      <c r="G18" s="134"/>
      <c r="H18" s="134"/>
      <c r="I18" s="133"/>
      <c r="J18" s="134"/>
      <c r="K18" s="134"/>
      <c r="L18" s="134"/>
    </row>
    <row r="19" spans="1:12" ht="12.75" customHeight="1">
      <c r="A19" s="134" t="s">
        <v>523</v>
      </c>
      <c r="B19" s="133" t="s">
        <v>524</v>
      </c>
      <c r="C19" s="135">
        <f t="shared" si="0"/>
        <v>20</v>
      </c>
      <c r="D19" s="134"/>
      <c r="E19" s="136">
        <v>20</v>
      </c>
      <c r="F19" s="134"/>
      <c r="G19" s="134"/>
      <c r="H19" s="134"/>
      <c r="I19" s="133"/>
      <c r="J19" s="134"/>
      <c r="K19" s="133"/>
      <c r="L19" s="134"/>
    </row>
    <row r="20" spans="1:12" ht="12.75" customHeight="1">
      <c r="A20" s="134" t="s">
        <v>525</v>
      </c>
      <c r="B20" s="133" t="s">
        <v>526</v>
      </c>
      <c r="C20" s="135">
        <f t="shared" si="0"/>
        <v>20</v>
      </c>
      <c r="D20" s="134"/>
      <c r="E20" s="136">
        <v>20</v>
      </c>
      <c r="F20" s="134"/>
      <c r="G20" s="134"/>
      <c r="H20" s="134"/>
      <c r="I20" s="134"/>
      <c r="J20" s="134"/>
      <c r="K20" s="134"/>
      <c r="L20" s="134"/>
    </row>
    <row r="21" spans="1:12" ht="12.75" customHeight="1">
      <c r="A21" s="134" t="s">
        <v>527</v>
      </c>
      <c r="B21" s="133" t="s">
        <v>528</v>
      </c>
      <c r="C21" s="135">
        <f t="shared" si="0"/>
        <v>5</v>
      </c>
      <c r="D21" s="134"/>
      <c r="E21" s="136">
        <v>5</v>
      </c>
      <c r="F21" s="133"/>
      <c r="G21" s="134"/>
      <c r="H21" s="134"/>
      <c r="I21" s="134"/>
      <c r="J21" s="134"/>
      <c r="K21" s="134"/>
      <c r="L21" s="134"/>
    </row>
    <row r="22" spans="1:12" ht="12.75" customHeight="1">
      <c r="A22" s="134" t="s">
        <v>529</v>
      </c>
      <c r="B22" s="133" t="s">
        <v>530</v>
      </c>
      <c r="C22" s="135">
        <f t="shared" si="0"/>
        <v>5</v>
      </c>
      <c r="D22" s="134"/>
      <c r="E22" s="136">
        <v>5</v>
      </c>
      <c r="F22" s="134"/>
      <c r="G22" s="134"/>
      <c r="H22" s="134"/>
      <c r="I22" s="134"/>
      <c r="J22" s="134"/>
      <c r="K22" s="134"/>
      <c r="L22" s="134"/>
    </row>
    <row r="23" spans="1:12" ht="12.75" customHeight="1">
      <c r="A23" s="134" t="s">
        <v>531</v>
      </c>
      <c r="B23" s="133" t="s">
        <v>532</v>
      </c>
      <c r="C23" s="135">
        <f t="shared" si="0"/>
        <v>10</v>
      </c>
      <c r="D23" s="133"/>
      <c r="E23" s="136">
        <v>10</v>
      </c>
      <c r="F23" s="134"/>
      <c r="G23" s="134"/>
      <c r="H23" s="134"/>
      <c r="I23" s="134"/>
      <c r="J23" s="134"/>
      <c r="K23" s="134"/>
      <c r="L23" s="134"/>
    </row>
    <row r="24" spans="1:12" ht="12.75" customHeight="1">
      <c r="A24" s="134" t="s">
        <v>533</v>
      </c>
      <c r="B24" s="133" t="s">
        <v>534</v>
      </c>
      <c r="C24" s="135">
        <f t="shared" si="0"/>
        <v>10</v>
      </c>
      <c r="D24" s="134"/>
      <c r="E24" s="136">
        <v>10</v>
      </c>
      <c r="F24" s="134"/>
      <c r="G24" s="134"/>
      <c r="H24" s="134"/>
      <c r="I24" s="134"/>
      <c r="J24" s="134"/>
      <c r="K24" s="133"/>
      <c r="L24" s="134"/>
    </row>
    <row r="25" spans="1:12" ht="12.75" customHeight="1">
      <c r="A25" s="134" t="s">
        <v>535</v>
      </c>
      <c r="B25" s="134" t="s">
        <v>536</v>
      </c>
      <c r="C25" s="135">
        <f t="shared" si="0"/>
        <v>30</v>
      </c>
      <c r="D25" s="134"/>
      <c r="E25" s="136">
        <v>30</v>
      </c>
      <c r="F25" s="134"/>
      <c r="G25" s="134"/>
      <c r="H25" s="134"/>
      <c r="I25" s="134"/>
      <c r="J25" s="134"/>
      <c r="K25" s="134"/>
      <c r="L25" s="134"/>
    </row>
    <row r="26" spans="1:12" ht="12.75" customHeight="1">
      <c r="A26" s="134" t="s">
        <v>537</v>
      </c>
      <c r="B26" s="134" t="s">
        <v>538</v>
      </c>
      <c r="C26" s="135">
        <f t="shared" si="0"/>
        <v>30</v>
      </c>
      <c r="D26" s="134"/>
      <c r="E26" s="136">
        <v>30</v>
      </c>
      <c r="F26" s="134"/>
      <c r="G26" s="134"/>
      <c r="H26" s="134"/>
      <c r="I26" s="134"/>
      <c r="J26" s="134"/>
      <c r="K26" s="134"/>
      <c r="L26" s="134"/>
    </row>
    <row r="27" spans="1:12" ht="12.75" customHeight="1">
      <c r="A27" s="134" t="s">
        <v>539</v>
      </c>
      <c r="B27" s="134" t="s">
        <v>540</v>
      </c>
      <c r="C27" s="135">
        <f t="shared" si="0"/>
        <v>80</v>
      </c>
      <c r="D27" s="134"/>
      <c r="E27" s="136">
        <v>80</v>
      </c>
      <c r="F27" s="134"/>
      <c r="G27" s="134"/>
      <c r="H27" s="134"/>
      <c r="I27" s="134"/>
      <c r="J27" s="134"/>
      <c r="K27" s="134"/>
      <c r="L27" s="134"/>
    </row>
    <row r="28" spans="1:12" ht="12.75" customHeight="1">
      <c r="A28" s="134" t="s">
        <v>541</v>
      </c>
      <c r="B28" s="134" t="s">
        <v>542</v>
      </c>
      <c r="C28" s="135">
        <f t="shared" si="0"/>
        <v>80</v>
      </c>
      <c r="D28" s="134"/>
      <c r="E28" s="136">
        <v>80</v>
      </c>
      <c r="F28" s="134"/>
      <c r="G28" s="134"/>
      <c r="H28" s="134"/>
      <c r="I28" s="134"/>
      <c r="J28" s="134"/>
      <c r="K28" s="134"/>
      <c r="L28" s="134"/>
    </row>
    <row r="29" spans="1:12" ht="12.75" customHeight="1">
      <c r="A29" s="134" t="s">
        <v>543</v>
      </c>
      <c r="B29" s="134" t="s">
        <v>544</v>
      </c>
      <c r="C29" s="135">
        <f t="shared" si="0"/>
        <v>1</v>
      </c>
      <c r="D29" s="134"/>
      <c r="E29" s="136">
        <v>1</v>
      </c>
      <c r="F29" s="134"/>
      <c r="G29" s="134"/>
      <c r="H29" s="134"/>
      <c r="I29" s="134"/>
      <c r="J29" s="134"/>
      <c r="K29" s="134"/>
      <c r="L29" s="134"/>
    </row>
    <row r="30" spans="1:12" ht="12.75" customHeight="1">
      <c r="A30" s="134" t="s">
        <v>545</v>
      </c>
      <c r="B30" s="134" t="s">
        <v>546</v>
      </c>
      <c r="C30" s="135">
        <f t="shared" si="0"/>
        <v>1</v>
      </c>
      <c r="D30" s="134"/>
      <c r="E30" s="136">
        <v>1</v>
      </c>
      <c r="F30" s="134"/>
      <c r="G30" s="134"/>
      <c r="H30" s="134"/>
      <c r="I30" s="134"/>
      <c r="J30" s="134"/>
      <c r="K30" s="134"/>
      <c r="L30" s="134"/>
    </row>
    <row r="31" spans="1:12" ht="12.75" customHeight="1">
      <c r="A31" s="134" t="s">
        <v>547</v>
      </c>
      <c r="B31" s="134" t="s">
        <v>548</v>
      </c>
      <c r="C31" s="135">
        <f t="shared" si="0"/>
        <v>163.03</v>
      </c>
      <c r="D31" s="134"/>
      <c r="E31" s="136">
        <v>163.03</v>
      </c>
      <c r="F31" s="134"/>
      <c r="G31" s="134"/>
      <c r="H31" s="134"/>
      <c r="I31" s="134"/>
      <c r="J31" s="134"/>
      <c r="K31" s="134"/>
      <c r="L31" s="134"/>
    </row>
    <row r="32" spans="1:12" ht="12.75" customHeight="1">
      <c r="A32" s="134" t="s">
        <v>549</v>
      </c>
      <c r="B32" s="134" t="s">
        <v>550</v>
      </c>
      <c r="C32" s="135">
        <f t="shared" si="0"/>
        <v>163.03</v>
      </c>
      <c r="D32" s="134"/>
      <c r="E32" s="136">
        <v>163.03</v>
      </c>
      <c r="F32" s="134"/>
      <c r="G32" s="134"/>
      <c r="H32" s="134"/>
      <c r="I32" s="134"/>
      <c r="J32" s="134"/>
      <c r="K32" s="134"/>
      <c r="L32" s="134"/>
    </row>
    <row r="33" spans="1:12" ht="12.75" customHeight="1">
      <c r="A33" s="134" t="s">
        <v>551</v>
      </c>
      <c r="B33" s="134" t="s">
        <v>552</v>
      </c>
      <c r="C33" s="135">
        <f t="shared" si="0"/>
        <v>10</v>
      </c>
      <c r="D33" s="134"/>
      <c r="E33" s="136">
        <v>10</v>
      </c>
      <c r="F33" s="134"/>
      <c r="G33" s="134"/>
      <c r="H33" s="134"/>
      <c r="I33" s="134"/>
      <c r="J33" s="134"/>
      <c r="K33" s="134"/>
      <c r="L33" s="134"/>
    </row>
    <row r="34" spans="1:12" ht="12.75" customHeight="1">
      <c r="A34" s="134" t="s">
        <v>553</v>
      </c>
      <c r="B34" s="134" t="s">
        <v>554</v>
      </c>
      <c r="C34" s="135">
        <f t="shared" si="0"/>
        <v>10</v>
      </c>
      <c r="D34" s="134"/>
      <c r="E34" s="136">
        <v>10</v>
      </c>
      <c r="F34" s="134"/>
      <c r="G34" s="134"/>
      <c r="H34" s="134"/>
      <c r="I34" s="134"/>
      <c r="J34" s="134"/>
      <c r="K34" s="134"/>
      <c r="L34" s="134"/>
    </row>
    <row r="35" spans="1:12" ht="12.75" customHeight="1">
      <c r="A35" s="134" t="s">
        <v>555</v>
      </c>
      <c r="B35" s="134" t="s">
        <v>556</v>
      </c>
      <c r="C35" s="135">
        <f t="shared" si="0"/>
        <v>30</v>
      </c>
      <c r="D35" s="134"/>
      <c r="E35" s="136">
        <v>30</v>
      </c>
      <c r="F35" s="134"/>
      <c r="G35" s="134"/>
      <c r="H35" s="134"/>
      <c r="I35" s="134"/>
      <c r="J35" s="134"/>
      <c r="K35" s="134"/>
      <c r="L35" s="134"/>
    </row>
    <row r="36" spans="1:12" ht="12.75" customHeight="1">
      <c r="A36" s="134" t="s">
        <v>557</v>
      </c>
      <c r="B36" s="134" t="s">
        <v>558</v>
      </c>
      <c r="C36" s="135">
        <f t="shared" si="0"/>
        <v>30</v>
      </c>
      <c r="D36" s="134"/>
      <c r="E36" s="136">
        <v>30</v>
      </c>
      <c r="F36" s="134"/>
      <c r="G36" s="134"/>
      <c r="H36" s="134"/>
      <c r="I36" s="134"/>
      <c r="J36" s="134"/>
      <c r="K36" s="134"/>
      <c r="L36" s="134"/>
    </row>
    <row r="37" spans="1:12" ht="12.75" customHeight="1">
      <c r="A37" s="134" t="s">
        <v>559</v>
      </c>
      <c r="B37" s="134" t="s">
        <v>560</v>
      </c>
      <c r="C37" s="135">
        <f t="shared" si="0"/>
        <v>30</v>
      </c>
      <c r="D37" s="134"/>
      <c r="E37" s="136">
        <v>30</v>
      </c>
      <c r="F37" s="134"/>
      <c r="G37" s="134"/>
      <c r="H37" s="134"/>
      <c r="I37" s="134"/>
      <c r="J37" s="134"/>
      <c r="K37" s="134"/>
      <c r="L37" s="134"/>
    </row>
    <row r="38" spans="1:12" ht="12.75" customHeight="1">
      <c r="A38" s="134" t="s">
        <v>561</v>
      </c>
      <c r="B38" s="134" t="s">
        <v>562</v>
      </c>
      <c r="C38" s="135">
        <f t="shared" si="0"/>
        <v>618.5</v>
      </c>
      <c r="D38" s="134"/>
      <c r="E38" s="136">
        <v>618.5</v>
      </c>
      <c r="F38" s="134"/>
      <c r="G38" s="134"/>
      <c r="H38" s="134"/>
      <c r="I38" s="134"/>
      <c r="J38" s="134"/>
      <c r="K38" s="134"/>
      <c r="L38" s="134"/>
    </row>
    <row r="39" spans="1:12" ht="12.75" customHeight="1">
      <c r="A39" s="134" t="s">
        <v>563</v>
      </c>
      <c r="B39" s="134" t="s">
        <v>564</v>
      </c>
      <c r="C39" s="135">
        <f t="shared" si="0"/>
        <v>618.5</v>
      </c>
      <c r="D39" s="134"/>
      <c r="E39" s="136">
        <v>618.5</v>
      </c>
      <c r="F39" s="134"/>
      <c r="G39" s="134"/>
      <c r="H39" s="134"/>
      <c r="I39" s="134"/>
      <c r="J39" s="134"/>
      <c r="K39" s="134"/>
      <c r="L39" s="134"/>
    </row>
    <row r="40" spans="1:12" ht="12.75" customHeight="1">
      <c r="A40" s="134" t="s">
        <v>565</v>
      </c>
      <c r="B40" s="134" t="s">
        <v>566</v>
      </c>
      <c r="C40" s="135">
        <f t="shared" si="0"/>
        <v>80</v>
      </c>
      <c r="D40" s="134"/>
      <c r="E40" s="136">
        <v>80</v>
      </c>
      <c r="F40" s="134"/>
      <c r="G40" s="134"/>
      <c r="H40" s="134"/>
      <c r="I40" s="134"/>
      <c r="J40" s="134"/>
      <c r="K40" s="134"/>
      <c r="L40" s="134"/>
    </row>
    <row r="41" spans="1:12" ht="12.75" customHeight="1">
      <c r="A41" s="134" t="s">
        <v>567</v>
      </c>
      <c r="B41" s="134" t="s">
        <v>568</v>
      </c>
      <c r="C41" s="135">
        <f t="shared" si="0"/>
        <v>5</v>
      </c>
      <c r="D41" s="134"/>
      <c r="E41" s="136">
        <v>5</v>
      </c>
      <c r="F41" s="134"/>
      <c r="G41" s="134"/>
      <c r="H41" s="134"/>
      <c r="I41" s="134"/>
      <c r="J41" s="134"/>
      <c r="K41" s="134"/>
      <c r="L41" s="134"/>
    </row>
    <row r="42" spans="1:12" ht="12.75" customHeight="1">
      <c r="A42" s="134" t="s">
        <v>569</v>
      </c>
      <c r="B42" s="134" t="s">
        <v>570</v>
      </c>
      <c r="C42" s="135">
        <f t="shared" si="0"/>
        <v>533.5</v>
      </c>
      <c r="D42" s="134"/>
      <c r="E42" s="136">
        <v>533.5</v>
      </c>
      <c r="F42" s="134"/>
      <c r="G42" s="134"/>
      <c r="H42" s="134"/>
      <c r="I42" s="134"/>
      <c r="J42" s="134"/>
      <c r="K42" s="134"/>
      <c r="L42" s="134"/>
    </row>
    <row r="43" spans="1:12" ht="12.75" customHeight="1">
      <c r="A43" s="134" t="s">
        <v>571</v>
      </c>
      <c r="B43" s="134" t="s">
        <v>572</v>
      </c>
      <c r="C43" s="135">
        <f t="shared" si="0"/>
        <v>252.31</v>
      </c>
      <c r="D43" s="134"/>
      <c r="E43" s="136">
        <v>252.31</v>
      </c>
      <c r="F43" s="134"/>
      <c r="G43" s="134"/>
      <c r="H43" s="134"/>
      <c r="I43" s="134"/>
      <c r="J43" s="134"/>
      <c r="K43" s="134"/>
      <c r="L43" s="134"/>
    </row>
    <row r="44" spans="1:12" ht="12.75" customHeight="1">
      <c r="A44" s="134" t="s">
        <v>573</v>
      </c>
      <c r="B44" s="134" t="s">
        <v>574</v>
      </c>
      <c r="C44" s="135">
        <f t="shared" si="0"/>
        <v>232.31</v>
      </c>
      <c r="D44" s="134"/>
      <c r="E44" s="136">
        <v>232.31</v>
      </c>
      <c r="F44" s="134"/>
      <c r="G44" s="134"/>
      <c r="H44" s="134"/>
      <c r="I44" s="134"/>
      <c r="J44" s="134"/>
      <c r="K44" s="134"/>
      <c r="L44" s="134"/>
    </row>
    <row r="45" spans="1:12" ht="12.75" customHeight="1">
      <c r="A45" s="134" t="s">
        <v>575</v>
      </c>
      <c r="B45" s="134" t="s">
        <v>576</v>
      </c>
      <c r="C45" s="135">
        <f t="shared" si="0"/>
        <v>228.31</v>
      </c>
      <c r="D45" s="134"/>
      <c r="E45" s="136">
        <v>228.31</v>
      </c>
      <c r="F45" s="134"/>
      <c r="G45" s="134"/>
      <c r="H45" s="134"/>
      <c r="I45" s="134"/>
      <c r="J45" s="134"/>
      <c r="K45" s="134"/>
      <c r="L45" s="134"/>
    </row>
    <row r="46" spans="1:12" ht="12.75" customHeight="1">
      <c r="A46" s="134" t="s">
        <v>577</v>
      </c>
      <c r="B46" s="134" t="s">
        <v>578</v>
      </c>
      <c r="C46" s="135">
        <f t="shared" si="0"/>
        <v>4</v>
      </c>
      <c r="D46" s="134"/>
      <c r="E46" s="136">
        <v>4</v>
      </c>
      <c r="F46" s="134"/>
      <c r="G46" s="134"/>
      <c r="H46" s="134"/>
      <c r="I46" s="134"/>
      <c r="J46" s="134"/>
      <c r="K46" s="134"/>
      <c r="L46" s="134"/>
    </row>
    <row r="47" spans="1:12" ht="12.75" customHeight="1">
      <c r="A47" s="134" t="s">
        <v>579</v>
      </c>
      <c r="B47" s="134" t="s">
        <v>580</v>
      </c>
      <c r="C47" s="135">
        <f t="shared" si="0"/>
        <v>20</v>
      </c>
      <c r="D47" s="134"/>
      <c r="E47" s="136">
        <v>20</v>
      </c>
      <c r="F47" s="134"/>
      <c r="G47" s="134"/>
      <c r="H47" s="134"/>
      <c r="I47" s="134"/>
      <c r="J47" s="134"/>
      <c r="K47" s="134"/>
      <c r="L47" s="134"/>
    </row>
    <row r="48" spans="1:12" ht="12.75" customHeight="1">
      <c r="A48" s="134" t="s">
        <v>581</v>
      </c>
      <c r="B48" s="134" t="s">
        <v>582</v>
      </c>
      <c r="C48" s="135">
        <f t="shared" si="0"/>
        <v>20</v>
      </c>
      <c r="D48" s="134"/>
      <c r="E48" s="136">
        <v>20</v>
      </c>
      <c r="F48" s="134"/>
      <c r="G48" s="134"/>
      <c r="H48" s="134"/>
      <c r="I48" s="134"/>
      <c r="J48" s="134"/>
      <c r="K48" s="134"/>
      <c r="L48" s="134"/>
    </row>
    <row r="49" spans="1:12" ht="12.75" customHeight="1">
      <c r="A49" s="134" t="s">
        <v>583</v>
      </c>
      <c r="B49" s="134" t="s">
        <v>584</v>
      </c>
      <c r="C49" s="135">
        <f t="shared" si="0"/>
        <v>1955.18</v>
      </c>
      <c r="D49" s="134"/>
      <c r="E49" s="136">
        <v>1955.18</v>
      </c>
      <c r="F49" s="134"/>
      <c r="G49" s="134"/>
      <c r="H49" s="134"/>
      <c r="I49" s="134"/>
      <c r="J49" s="134"/>
      <c r="K49" s="134"/>
      <c r="L49" s="134"/>
    </row>
    <row r="50" spans="1:12" ht="12.75" customHeight="1">
      <c r="A50" s="134" t="s">
        <v>585</v>
      </c>
      <c r="B50" s="134" t="s">
        <v>586</v>
      </c>
      <c r="C50" s="135">
        <f t="shared" si="0"/>
        <v>161.84</v>
      </c>
      <c r="D50" s="134"/>
      <c r="E50" s="136">
        <v>161.84</v>
      </c>
      <c r="F50" s="134"/>
      <c r="G50" s="134"/>
      <c r="H50" s="134"/>
      <c r="I50" s="134"/>
      <c r="J50" s="134"/>
      <c r="K50" s="134"/>
      <c r="L50" s="134"/>
    </row>
    <row r="51" spans="1:12" ht="12.75" customHeight="1">
      <c r="A51" s="134" t="s">
        <v>587</v>
      </c>
      <c r="B51" s="134" t="s">
        <v>588</v>
      </c>
      <c r="C51" s="135">
        <f t="shared" si="0"/>
        <v>161.84</v>
      </c>
      <c r="D51" s="134"/>
      <c r="E51" s="136">
        <v>161.84</v>
      </c>
      <c r="F51" s="134"/>
      <c r="G51" s="134"/>
      <c r="H51" s="134"/>
      <c r="I51" s="134"/>
      <c r="J51" s="134"/>
      <c r="K51" s="134"/>
      <c r="L51" s="134"/>
    </row>
    <row r="52" spans="1:12" ht="12.75" customHeight="1">
      <c r="A52" s="134" t="s">
        <v>589</v>
      </c>
      <c r="B52" s="134" t="s">
        <v>590</v>
      </c>
      <c r="C52" s="135">
        <f t="shared" si="0"/>
        <v>926.73</v>
      </c>
      <c r="D52" s="134"/>
      <c r="E52" s="136">
        <v>926.73</v>
      </c>
      <c r="F52" s="134"/>
      <c r="G52" s="134"/>
      <c r="H52" s="134"/>
      <c r="I52" s="134"/>
      <c r="J52" s="134"/>
      <c r="K52" s="134"/>
      <c r="L52" s="134"/>
    </row>
    <row r="53" spans="1:12" ht="12.75" customHeight="1">
      <c r="A53" s="134" t="s">
        <v>591</v>
      </c>
      <c r="B53" s="134" t="s">
        <v>592</v>
      </c>
      <c r="C53" s="135">
        <f t="shared" si="0"/>
        <v>827.73</v>
      </c>
      <c r="D53" s="134"/>
      <c r="E53" s="136">
        <v>827.73</v>
      </c>
      <c r="F53" s="134"/>
      <c r="G53" s="134"/>
      <c r="H53" s="134"/>
      <c r="I53" s="134"/>
      <c r="J53" s="134"/>
      <c r="K53" s="134"/>
      <c r="L53" s="134"/>
    </row>
    <row r="54" spans="1:12" ht="12.75" customHeight="1">
      <c r="A54" s="134" t="s">
        <v>593</v>
      </c>
      <c r="B54" s="134" t="s">
        <v>594</v>
      </c>
      <c r="C54" s="135">
        <f t="shared" si="0"/>
        <v>99</v>
      </c>
      <c r="D54" s="134"/>
      <c r="E54" s="136">
        <v>99</v>
      </c>
      <c r="F54" s="134"/>
      <c r="G54" s="134"/>
      <c r="H54" s="134"/>
      <c r="I54" s="134"/>
      <c r="J54" s="134"/>
      <c r="K54" s="134"/>
      <c r="L54" s="134"/>
    </row>
    <row r="55" spans="1:12" ht="12.75" customHeight="1">
      <c r="A55" s="134" t="s">
        <v>595</v>
      </c>
      <c r="B55" s="134" t="s">
        <v>596</v>
      </c>
      <c r="C55" s="135">
        <f t="shared" si="0"/>
        <v>152.79</v>
      </c>
      <c r="D55" s="134"/>
      <c r="E55" s="136">
        <v>152.79</v>
      </c>
      <c r="F55" s="134"/>
      <c r="G55" s="134"/>
      <c r="H55" s="134"/>
      <c r="I55" s="134"/>
      <c r="J55" s="134"/>
      <c r="K55" s="134"/>
      <c r="L55" s="134"/>
    </row>
    <row r="56" spans="1:12" ht="12.75" customHeight="1">
      <c r="A56" s="134" t="s">
        <v>597</v>
      </c>
      <c r="B56" s="134" t="s">
        <v>598</v>
      </c>
      <c r="C56" s="135">
        <f t="shared" si="0"/>
        <v>109.14</v>
      </c>
      <c r="D56" s="134"/>
      <c r="E56" s="136">
        <v>109.14</v>
      </c>
      <c r="F56" s="134"/>
      <c r="G56" s="134"/>
      <c r="H56" s="134"/>
      <c r="I56" s="134"/>
      <c r="J56" s="134"/>
      <c r="K56" s="134"/>
      <c r="L56" s="134"/>
    </row>
    <row r="57" spans="1:12" ht="12.75" customHeight="1">
      <c r="A57" s="134" t="s">
        <v>599</v>
      </c>
      <c r="B57" s="134" t="s">
        <v>600</v>
      </c>
      <c r="C57" s="135">
        <f t="shared" si="0"/>
        <v>43.65</v>
      </c>
      <c r="D57" s="134"/>
      <c r="E57" s="136">
        <v>43.65</v>
      </c>
      <c r="F57" s="134"/>
      <c r="G57" s="134"/>
      <c r="H57" s="134"/>
      <c r="I57" s="134"/>
      <c r="J57" s="134"/>
      <c r="K57" s="134"/>
      <c r="L57" s="134"/>
    </row>
    <row r="58" spans="1:12" ht="12.75" customHeight="1">
      <c r="A58" s="134" t="s">
        <v>601</v>
      </c>
      <c r="B58" s="134" t="s">
        <v>602</v>
      </c>
      <c r="C58" s="135">
        <f t="shared" si="0"/>
        <v>190.02</v>
      </c>
      <c r="D58" s="134"/>
      <c r="E58" s="136">
        <v>190.02</v>
      </c>
      <c r="F58" s="134"/>
      <c r="G58" s="134"/>
      <c r="H58" s="134"/>
      <c r="I58" s="134"/>
      <c r="J58" s="134"/>
      <c r="K58" s="134"/>
      <c r="L58" s="134"/>
    </row>
    <row r="59" spans="1:12" ht="12.75" customHeight="1">
      <c r="A59" s="134" t="s">
        <v>603</v>
      </c>
      <c r="B59" s="134" t="s">
        <v>604</v>
      </c>
      <c r="C59" s="135">
        <f t="shared" si="0"/>
        <v>6.46</v>
      </c>
      <c r="D59" s="134"/>
      <c r="E59" s="136">
        <v>6.46</v>
      </c>
      <c r="F59" s="134"/>
      <c r="G59" s="134"/>
      <c r="H59" s="134"/>
      <c r="I59" s="134"/>
      <c r="J59" s="134"/>
      <c r="K59" s="134"/>
      <c r="L59" s="134"/>
    </row>
    <row r="60" spans="1:12" ht="12.75" customHeight="1">
      <c r="A60" s="134" t="s">
        <v>605</v>
      </c>
      <c r="B60" s="134" t="s">
        <v>606</v>
      </c>
      <c r="C60" s="135">
        <f t="shared" si="0"/>
        <v>41.35</v>
      </c>
      <c r="D60" s="134"/>
      <c r="E60" s="136">
        <v>41.35</v>
      </c>
      <c r="F60" s="134"/>
      <c r="G60" s="134"/>
      <c r="H60" s="134"/>
      <c r="I60" s="134"/>
      <c r="J60" s="134"/>
      <c r="K60" s="134"/>
      <c r="L60" s="134"/>
    </row>
    <row r="61" spans="1:12" ht="12.75" customHeight="1">
      <c r="A61" s="134" t="s">
        <v>607</v>
      </c>
      <c r="B61" s="134" t="s">
        <v>608</v>
      </c>
      <c r="C61" s="135">
        <f t="shared" si="0"/>
        <v>83.4</v>
      </c>
      <c r="D61" s="134"/>
      <c r="E61" s="136">
        <v>83.4</v>
      </c>
      <c r="F61" s="134"/>
      <c r="G61" s="134"/>
      <c r="H61" s="134"/>
      <c r="I61" s="134"/>
      <c r="J61" s="134"/>
      <c r="K61" s="134"/>
      <c r="L61" s="134"/>
    </row>
    <row r="62" spans="1:12" ht="12.75" customHeight="1">
      <c r="A62" s="134" t="s">
        <v>609</v>
      </c>
      <c r="B62" s="134" t="s">
        <v>610</v>
      </c>
      <c r="C62" s="135">
        <f t="shared" si="0"/>
        <v>22.6</v>
      </c>
      <c r="D62" s="134"/>
      <c r="E62" s="136">
        <v>22.6</v>
      </c>
      <c r="F62" s="134"/>
      <c r="G62" s="134"/>
      <c r="H62" s="134"/>
      <c r="I62" s="134"/>
      <c r="J62" s="134"/>
      <c r="K62" s="134"/>
      <c r="L62" s="134"/>
    </row>
    <row r="63" spans="1:12" ht="12.75" customHeight="1">
      <c r="A63" s="134" t="s">
        <v>611</v>
      </c>
      <c r="B63" s="134" t="s">
        <v>612</v>
      </c>
      <c r="C63" s="135">
        <f t="shared" si="0"/>
        <v>22.61</v>
      </c>
      <c r="D63" s="134"/>
      <c r="E63" s="136">
        <v>22.61</v>
      </c>
      <c r="F63" s="134"/>
      <c r="G63" s="134"/>
      <c r="H63" s="134"/>
      <c r="I63" s="134"/>
      <c r="J63" s="134"/>
      <c r="K63" s="134"/>
      <c r="L63" s="134"/>
    </row>
    <row r="64" spans="1:12" ht="12.75" customHeight="1">
      <c r="A64" s="134" t="s">
        <v>613</v>
      </c>
      <c r="B64" s="134" t="s">
        <v>614</v>
      </c>
      <c r="C64" s="135">
        <f t="shared" si="0"/>
        <v>13.6</v>
      </c>
      <c r="D64" s="134"/>
      <c r="E64" s="136">
        <v>13.6</v>
      </c>
      <c r="F64" s="134"/>
      <c r="G64" s="134"/>
      <c r="H64" s="134"/>
      <c r="I64" s="134"/>
      <c r="J64" s="134"/>
      <c r="K64" s="134"/>
      <c r="L64" s="134"/>
    </row>
    <row r="65" spans="1:12" ht="12.75" customHeight="1">
      <c r="A65" s="134" t="s">
        <v>615</v>
      </c>
      <c r="B65" s="134" t="s">
        <v>616</v>
      </c>
      <c r="C65" s="135">
        <f t="shared" si="0"/>
        <v>76</v>
      </c>
      <c r="D65" s="134"/>
      <c r="E65" s="136">
        <v>76</v>
      </c>
      <c r="F65" s="134"/>
      <c r="G65" s="134"/>
      <c r="H65" s="134"/>
      <c r="I65" s="134"/>
      <c r="J65" s="134"/>
      <c r="K65" s="134"/>
      <c r="L65" s="134"/>
    </row>
    <row r="66" spans="1:12" ht="12.75" customHeight="1">
      <c r="A66" s="134" t="s">
        <v>617</v>
      </c>
      <c r="B66" s="134" t="s">
        <v>618</v>
      </c>
      <c r="C66" s="135">
        <f t="shared" si="0"/>
        <v>76</v>
      </c>
      <c r="D66" s="134"/>
      <c r="E66" s="136">
        <v>76</v>
      </c>
      <c r="F66" s="134"/>
      <c r="G66" s="134"/>
      <c r="H66" s="134"/>
      <c r="I66" s="134"/>
      <c r="J66" s="134"/>
      <c r="K66" s="134"/>
      <c r="L66" s="134"/>
    </row>
    <row r="67" spans="1:12" ht="12.75" customHeight="1">
      <c r="A67" s="134" t="s">
        <v>619</v>
      </c>
      <c r="B67" s="134" t="s">
        <v>620</v>
      </c>
      <c r="C67" s="135">
        <f t="shared" si="0"/>
        <v>83.9</v>
      </c>
      <c r="D67" s="134"/>
      <c r="E67" s="136">
        <v>83.9</v>
      </c>
      <c r="F67" s="134"/>
      <c r="G67" s="134"/>
      <c r="H67" s="134"/>
      <c r="I67" s="134"/>
      <c r="J67" s="134"/>
      <c r="K67" s="134"/>
      <c r="L67" s="134"/>
    </row>
    <row r="68" spans="1:12" ht="12.75" customHeight="1">
      <c r="A68" s="134" t="s">
        <v>621</v>
      </c>
      <c r="B68" s="134" t="s">
        <v>622</v>
      </c>
      <c r="C68" s="135">
        <f t="shared" si="0"/>
        <v>1.5</v>
      </c>
      <c r="D68" s="134"/>
      <c r="E68" s="136">
        <v>1.5</v>
      </c>
      <c r="F68" s="134"/>
      <c r="G68" s="134"/>
      <c r="H68" s="134"/>
      <c r="I68" s="134"/>
      <c r="J68" s="134"/>
      <c r="K68" s="134"/>
      <c r="L68" s="134"/>
    </row>
    <row r="69" spans="1:12" ht="12.75" customHeight="1">
      <c r="A69" s="134" t="s">
        <v>623</v>
      </c>
      <c r="B69" s="134" t="s">
        <v>624</v>
      </c>
      <c r="C69" s="135">
        <f t="shared" si="0"/>
        <v>82.4</v>
      </c>
      <c r="D69" s="134"/>
      <c r="E69" s="136">
        <v>82.4</v>
      </c>
      <c r="F69" s="134"/>
      <c r="G69" s="134"/>
      <c r="H69" s="134"/>
      <c r="I69" s="134"/>
      <c r="J69" s="134"/>
      <c r="K69" s="134"/>
      <c r="L69" s="134"/>
    </row>
    <row r="70" spans="1:12" ht="12.75" customHeight="1">
      <c r="A70" s="134" t="s">
        <v>625</v>
      </c>
      <c r="B70" s="134" t="s">
        <v>626</v>
      </c>
      <c r="C70" s="135">
        <f t="shared" si="0"/>
        <v>79</v>
      </c>
      <c r="D70" s="134"/>
      <c r="E70" s="136">
        <v>79</v>
      </c>
      <c r="F70" s="134"/>
      <c r="G70" s="134"/>
      <c r="H70" s="134"/>
      <c r="I70" s="134"/>
      <c r="J70" s="134"/>
      <c r="K70" s="134"/>
      <c r="L70" s="134"/>
    </row>
    <row r="71" spans="1:12" ht="12.75" customHeight="1">
      <c r="A71" s="134" t="s">
        <v>627</v>
      </c>
      <c r="B71" s="134" t="s">
        <v>628</v>
      </c>
      <c r="C71" s="135">
        <f t="shared" si="0"/>
        <v>3</v>
      </c>
      <c r="D71" s="134"/>
      <c r="E71" s="136">
        <v>3</v>
      </c>
      <c r="F71" s="134"/>
      <c r="G71" s="134"/>
      <c r="H71" s="134"/>
      <c r="I71" s="134"/>
      <c r="J71" s="134"/>
      <c r="K71" s="134"/>
      <c r="L71" s="134"/>
    </row>
    <row r="72" spans="1:12" ht="12.75" customHeight="1">
      <c r="A72" s="134" t="s">
        <v>629</v>
      </c>
      <c r="B72" s="134" t="s">
        <v>630</v>
      </c>
      <c r="C72" s="135">
        <f t="shared" si="0"/>
        <v>1</v>
      </c>
      <c r="D72" s="134"/>
      <c r="E72" s="136">
        <v>1</v>
      </c>
      <c r="F72" s="134"/>
      <c r="G72" s="134"/>
      <c r="H72" s="134"/>
      <c r="I72" s="134"/>
      <c r="J72" s="134"/>
      <c r="K72" s="134"/>
      <c r="L72" s="134"/>
    </row>
    <row r="73" spans="1:12" ht="12.75" customHeight="1">
      <c r="A73" s="134" t="s">
        <v>631</v>
      </c>
      <c r="B73" s="134" t="s">
        <v>632</v>
      </c>
      <c r="C73" s="135">
        <f t="shared" ref="C73:C131" si="1">E73+F73</f>
        <v>36</v>
      </c>
      <c r="D73" s="134"/>
      <c r="E73" s="136">
        <v>36</v>
      </c>
      <c r="F73" s="134"/>
      <c r="G73" s="134"/>
      <c r="H73" s="134"/>
      <c r="I73" s="134"/>
      <c r="J73" s="134"/>
      <c r="K73" s="134"/>
      <c r="L73" s="134"/>
    </row>
    <row r="74" spans="1:12" ht="12.75" customHeight="1">
      <c r="A74" s="134" t="s">
        <v>633</v>
      </c>
      <c r="B74" s="134" t="s">
        <v>634</v>
      </c>
      <c r="C74" s="135">
        <f t="shared" si="1"/>
        <v>39</v>
      </c>
      <c r="D74" s="134"/>
      <c r="E74" s="136">
        <v>39</v>
      </c>
      <c r="F74" s="134"/>
      <c r="G74" s="134"/>
      <c r="H74" s="134"/>
      <c r="I74" s="134"/>
      <c r="J74" s="134"/>
      <c r="K74" s="134"/>
      <c r="L74" s="134"/>
    </row>
    <row r="75" spans="1:12" ht="12.75" customHeight="1">
      <c r="A75" s="134" t="s">
        <v>635</v>
      </c>
      <c r="B75" s="134" t="s">
        <v>636</v>
      </c>
      <c r="C75" s="135">
        <f t="shared" si="1"/>
        <v>75</v>
      </c>
      <c r="D75" s="134"/>
      <c r="E75" s="136">
        <v>75</v>
      </c>
      <c r="F75" s="134"/>
      <c r="G75" s="134"/>
      <c r="H75" s="134"/>
      <c r="I75" s="134"/>
      <c r="J75" s="134"/>
      <c r="K75" s="134"/>
      <c r="L75" s="134"/>
    </row>
    <row r="76" spans="1:12" ht="12.75" customHeight="1">
      <c r="A76" s="134" t="s">
        <v>637</v>
      </c>
      <c r="B76" s="134" t="s">
        <v>638</v>
      </c>
      <c r="C76" s="135">
        <f t="shared" si="1"/>
        <v>75</v>
      </c>
      <c r="D76" s="134"/>
      <c r="E76" s="136">
        <v>75</v>
      </c>
      <c r="F76" s="134"/>
      <c r="G76" s="134"/>
      <c r="H76" s="134"/>
      <c r="I76" s="134"/>
      <c r="J76" s="134"/>
      <c r="K76" s="134"/>
      <c r="L76" s="134"/>
    </row>
    <row r="77" spans="1:12" ht="12.75" customHeight="1">
      <c r="A77" s="134" t="s">
        <v>639</v>
      </c>
      <c r="B77" s="134" t="s">
        <v>640</v>
      </c>
      <c r="C77" s="135">
        <f t="shared" si="1"/>
        <v>40</v>
      </c>
      <c r="D77" s="134"/>
      <c r="E77" s="136">
        <v>40</v>
      </c>
      <c r="F77" s="134"/>
      <c r="G77" s="134"/>
      <c r="H77" s="134"/>
      <c r="I77" s="134"/>
      <c r="J77" s="134"/>
      <c r="K77" s="134"/>
      <c r="L77" s="134"/>
    </row>
    <row r="78" spans="1:12" ht="12.75" customHeight="1">
      <c r="A78" s="134" t="s">
        <v>641</v>
      </c>
      <c r="B78" s="134" t="s">
        <v>642</v>
      </c>
      <c r="C78" s="135">
        <f t="shared" si="1"/>
        <v>40</v>
      </c>
      <c r="D78" s="134"/>
      <c r="E78" s="136">
        <v>40</v>
      </c>
      <c r="F78" s="134"/>
      <c r="G78" s="134"/>
      <c r="H78" s="134"/>
      <c r="I78" s="134"/>
      <c r="J78" s="134"/>
      <c r="K78" s="134"/>
      <c r="L78" s="134"/>
    </row>
    <row r="79" spans="1:12" ht="12.75" customHeight="1">
      <c r="A79" s="134" t="s">
        <v>643</v>
      </c>
      <c r="B79" s="134" t="s">
        <v>644</v>
      </c>
      <c r="C79" s="135">
        <f t="shared" si="1"/>
        <v>11</v>
      </c>
      <c r="D79" s="134"/>
      <c r="E79" s="136">
        <v>11</v>
      </c>
      <c r="F79" s="134"/>
      <c r="G79" s="134"/>
      <c r="H79" s="134"/>
      <c r="I79" s="134"/>
      <c r="J79" s="134"/>
      <c r="K79" s="134"/>
      <c r="L79" s="134"/>
    </row>
    <row r="80" spans="1:12" ht="12.75" customHeight="1">
      <c r="A80" s="134" t="s">
        <v>645</v>
      </c>
      <c r="B80" s="134" t="s">
        <v>646</v>
      </c>
      <c r="C80" s="135">
        <f t="shared" si="1"/>
        <v>11</v>
      </c>
      <c r="D80" s="134"/>
      <c r="E80" s="136">
        <v>11</v>
      </c>
      <c r="F80" s="134"/>
      <c r="G80" s="134"/>
      <c r="H80" s="134"/>
      <c r="I80" s="134"/>
      <c r="J80" s="134"/>
      <c r="K80" s="134"/>
      <c r="L80" s="134"/>
    </row>
    <row r="81" spans="1:12" ht="12.75" customHeight="1">
      <c r="A81" s="134" t="s">
        <v>647</v>
      </c>
      <c r="B81" s="134" t="s">
        <v>648</v>
      </c>
      <c r="C81" s="135">
        <f t="shared" si="1"/>
        <v>132.80000000000001</v>
      </c>
      <c r="D81" s="134"/>
      <c r="E81" s="136">
        <v>132.80000000000001</v>
      </c>
      <c r="F81" s="134"/>
      <c r="G81" s="134"/>
      <c r="H81" s="134"/>
      <c r="I81" s="134"/>
      <c r="J81" s="134"/>
      <c r="K81" s="134"/>
      <c r="L81" s="134"/>
    </row>
    <row r="82" spans="1:12" ht="12.75" customHeight="1">
      <c r="A82" s="134" t="s">
        <v>649</v>
      </c>
      <c r="B82" s="134" t="s">
        <v>650</v>
      </c>
      <c r="C82" s="135">
        <f t="shared" si="1"/>
        <v>132.80000000000001</v>
      </c>
      <c r="D82" s="134"/>
      <c r="E82" s="136">
        <v>132.80000000000001</v>
      </c>
      <c r="F82" s="134"/>
      <c r="G82" s="134"/>
      <c r="H82" s="134"/>
      <c r="I82" s="134"/>
      <c r="J82" s="134"/>
      <c r="K82" s="134"/>
      <c r="L82" s="134"/>
    </row>
    <row r="83" spans="1:12" ht="12.75" customHeight="1">
      <c r="A83" s="134" t="s">
        <v>651</v>
      </c>
      <c r="B83" s="134" t="s">
        <v>652</v>
      </c>
      <c r="C83" s="135">
        <f t="shared" si="1"/>
        <v>26.1</v>
      </c>
      <c r="D83" s="134"/>
      <c r="E83" s="136">
        <v>26.1</v>
      </c>
      <c r="F83" s="134"/>
      <c r="G83" s="134"/>
      <c r="H83" s="134"/>
      <c r="I83" s="134"/>
      <c r="J83" s="134"/>
      <c r="K83" s="134"/>
      <c r="L83" s="134"/>
    </row>
    <row r="84" spans="1:12" ht="12.75" customHeight="1">
      <c r="A84" s="134" t="s">
        <v>653</v>
      </c>
      <c r="B84" s="134" t="s">
        <v>654</v>
      </c>
      <c r="C84" s="135">
        <f t="shared" si="1"/>
        <v>26.1</v>
      </c>
      <c r="D84" s="134"/>
      <c r="E84" s="136">
        <v>26.1</v>
      </c>
      <c r="F84" s="134"/>
      <c r="G84" s="134"/>
      <c r="H84" s="134"/>
      <c r="I84" s="134"/>
      <c r="J84" s="134"/>
      <c r="K84" s="134"/>
      <c r="L84" s="134"/>
    </row>
    <row r="85" spans="1:12" ht="12.75" customHeight="1">
      <c r="A85" s="134" t="s">
        <v>655</v>
      </c>
      <c r="B85" s="134" t="s">
        <v>656</v>
      </c>
      <c r="C85" s="135">
        <f t="shared" si="1"/>
        <v>501.97</v>
      </c>
      <c r="D85" s="134"/>
      <c r="E85" s="136">
        <v>501.97</v>
      </c>
      <c r="F85" s="134"/>
      <c r="G85" s="134"/>
      <c r="H85" s="134"/>
      <c r="I85" s="134"/>
      <c r="J85" s="134"/>
      <c r="K85" s="134"/>
      <c r="L85" s="134"/>
    </row>
    <row r="86" spans="1:12" ht="12.75" customHeight="1">
      <c r="A86" s="134" t="s">
        <v>657</v>
      </c>
      <c r="B86" s="134" t="s">
        <v>658</v>
      </c>
      <c r="C86" s="135">
        <f t="shared" si="1"/>
        <v>20</v>
      </c>
      <c r="D86" s="134"/>
      <c r="E86" s="136">
        <v>20</v>
      </c>
      <c r="F86" s="134"/>
      <c r="G86" s="134"/>
      <c r="H86" s="134"/>
      <c r="I86" s="134"/>
      <c r="J86" s="134"/>
      <c r="K86" s="134"/>
      <c r="L86" s="134"/>
    </row>
    <row r="87" spans="1:12" ht="12.75" customHeight="1">
      <c r="A87" s="134" t="s">
        <v>659</v>
      </c>
      <c r="B87" s="134" t="s">
        <v>660</v>
      </c>
      <c r="C87" s="135">
        <f t="shared" si="1"/>
        <v>20</v>
      </c>
      <c r="D87" s="134"/>
      <c r="E87" s="136">
        <v>20</v>
      </c>
      <c r="F87" s="134"/>
      <c r="G87" s="134"/>
      <c r="H87" s="134"/>
      <c r="I87" s="134"/>
      <c r="J87" s="134"/>
      <c r="K87" s="134"/>
      <c r="L87" s="134"/>
    </row>
    <row r="88" spans="1:12" ht="12.75" customHeight="1">
      <c r="A88" s="134" t="s">
        <v>661</v>
      </c>
      <c r="B88" s="134" t="s">
        <v>662</v>
      </c>
      <c r="C88" s="135">
        <f t="shared" si="1"/>
        <v>350</v>
      </c>
      <c r="D88" s="134"/>
      <c r="E88" s="136">
        <v>350</v>
      </c>
      <c r="F88" s="134"/>
      <c r="G88" s="134"/>
      <c r="H88" s="134"/>
      <c r="I88" s="134"/>
      <c r="J88" s="134"/>
      <c r="K88" s="134"/>
      <c r="L88" s="134"/>
    </row>
    <row r="89" spans="1:12" ht="12.75" customHeight="1">
      <c r="A89" s="134" t="s">
        <v>663</v>
      </c>
      <c r="B89" s="134" t="s">
        <v>664</v>
      </c>
      <c r="C89" s="135">
        <f t="shared" si="1"/>
        <v>350</v>
      </c>
      <c r="D89" s="134"/>
      <c r="E89" s="136">
        <v>350</v>
      </c>
      <c r="F89" s="134"/>
      <c r="G89" s="134"/>
      <c r="H89" s="134"/>
      <c r="I89" s="134"/>
      <c r="J89" s="134"/>
      <c r="K89" s="134"/>
      <c r="L89" s="134"/>
    </row>
    <row r="90" spans="1:12" ht="12.75" customHeight="1">
      <c r="A90" s="134" t="s">
        <v>665</v>
      </c>
      <c r="B90" s="134" t="s">
        <v>666</v>
      </c>
      <c r="C90" s="135">
        <f t="shared" si="1"/>
        <v>25.87</v>
      </c>
      <c r="D90" s="134"/>
      <c r="E90" s="136">
        <v>25.87</v>
      </c>
      <c r="F90" s="134"/>
      <c r="G90" s="134"/>
      <c r="H90" s="134"/>
      <c r="I90" s="134"/>
      <c r="J90" s="134"/>
      <c r="K90" s="134"/>
      <c r="L90" s="134"/>
    </row>
    <row r="91" spans="1:12" ht="12.75" customHeight="1">
      <c r="A91" s="134" t="s">
        <v>667</v>
      </c>
      <c r="B91" s="134" t="s">
        <v>668</v>
      </c>
      <c r="C91" s="135">
        <f t="shared" si="1"/>
        <v>25.87</v>
      </c>
      <c r="D91" s="134"/>
      <c r="E91" s="136">
        <v>25.87</v>
      </c>
      <c r="F91" s="134"/>
      <c r="G91" s="134"/>
      <c r="H91" s="134"/>
      <c r="I91" s="134"/>
      <c r="J91" s="134"/>
      <c r="K91" s="134"/>
      <c r="L91" s="134"/>
    </row>
    <row r="92" spans="1:12" ht="12.75" customHeight="1">
      <c r="A92" s="134" t="s">
        <v>669</v>
      </c>
      <c r="B92" s="134" t="s">
        <v>670</v>
      </c>
      <c r="C92" s="135">
        <f t="shared" si="1"/>
        <v>90.89</v>
      </c>
      <c r="D92" s="134"/>
      <c r="E92" s="136">
        <v>90.89</v>
      </c>
      <c r="F92" s="134"/>
      <c r="G92" s="134"/>
      <c r="H92" s="134"/>
      <c r="I92" s="134"/>
      <c r="J92" s="134"/>
      <c r="K92" s="134"/>
      <c r="L92" s="134"/>
    </row>
    <row r="93" spans="1:12" ht="12.75" customHeight="1">
      <c r="A93" s="134" t="s">
        <v>671</v>
      </c>
      <c r="B93" s="134" t="s">
        <v>672</v>
      </c>
      <c r="C93" s="135">
        <f t="shared" si="1"/>
        <v>35.51</v>
      </c>
      <c r="D93" s="134"/>
      <c r="E93" s="136">
        <v>35.51</v>
      </c>
      <c r="F93" s="134"/>
      <c r="G93" s="134"/>
      <c r="H93" s="134"/>
      <c r="I93" s="134"/>
      <c r="J93" s="134"/>
      <c r="K93" s="134"/>
      <c r="L93" s="134"/>
    </row>
    <row r="94" spans="1:12" ht="12.75" customHeight="1">
      <c r="A94" s="134" t="s">
        <v>673</v>
      </c>
      <c r="B94" s="134" t="s">
        <v>674</v>
      </c>
      <c r="C94" s="135">
        <f t="shared" si="1"/>
        <v>48.54</v>
      </c>
      <c r="D94" s="134"/>
      <c r="E94" s="136">
        <v>48.54</v>
      </c>
      <c r="F94" s="134"/>
      <c r="G94" s="134"/>
      <c r="H94" s="134"/>
      <c r="I94" s="134"/>
      <c r="J94" s="134"/>
      <c r="K94" s="134"/>
      <c r="L94" s="134"/>
    </row>
    <row r="95" spans="1:12" ht="12.75" customHeight="1">
      <c r="A95" s="134" t="s">
        <v>675</v>
      </c>
      <c r="B95" s="134" t="s">
        <v>676</v>
      </c>
      <c r="C95" s="135">
        <f t="shared" si="1"/>
        <v>6.84</v>
      </c>
      <c r="D95" s="134"/>
      <c r="E95" s="136">
        <v>6.84</v>
      </c>
      <c r="F95" s="134"/>
      <c r="G95" s="134"/>
      <c r="H95" s="134"/>
      <c r="I95" s="134"/>
      <c r="J95" s="134"/>
      <c r="K95" s="134"/>
      <c r="L95" s="134"/>
    </row>
    <row r="96" spans="1:12" ht="12.75" customHeight="1">
      <c r="A96" s="134" t="s">
        <v>677</v>
      </c>
      <c r="B96" s="134" t="s">
        <v>678</v>
      </c>
      <c r="C96" s="135">
        <f t="shared" si="1"/>
        <v>15.21</v>
      </c>
      <c r="D96" s="134"/>
      <c r="E96" s="136">
        <v>15.21</v>
      </c>
      <c r="F96" s="134"/>
      <c r="G96" s="134"/>
      <c r="H96" s="134"/>
      <c r="I96" s="134"/>
      <c r="J96" s="134"/>
      <c r="K96" s="134"/>
      <c r="L96" s="134"/>
    </row>
    <row r="97" spans="1:12" ht="12.75" customHeight="1">
      <c r="A97" s="134" t="s">
        <v>679</v>
      </c>
      <c r="B97" s="134" t="s">
        <v>680</v>
      </c>
      <c r="C97" s="135">
        <f t="shared" si="1"/>
        <v>15.21</v>
      </c>
      <c r="D97" s="134"/>
      <c r="E97" s="136">
        <v>15.21</v>
      </c>
      <c r="F97" s="134"/>
      <c r="G97" s="134"/>
      <c r="H97" s="134"/>
      <c r="I97" s="134"/>
      <c r="J97" s="134"/>
      <c r="K97" s="134"/>
      <c r="L97" s="134"/>
    </row>
    <row r="98" spans="1:12" ht="12.75" customHeight="1">
      <c r="A98" s="134" t="s">
        <v>681</v>
      </c>
      <c r="B98" s="134" t="s">
        <v>682</v>
      </c>
      <c r="C98" s="135">
        <f t="shared" si="1"/>
        <v>30</v>
      </c>
      <c r="D98" s="134"/>
      <c r="E98" s="136">
        <v>30</v>
      </c>
      <c r="F98" s="134"/>
      <c r="G98" s="134"/>
      <c r="H98" s="134"/>
      <c r="I98" s="134"/>
      <c r="J98" s="134"/>
      <c r="K98" s="134"/>
      <c r="L98" s="134"/>
    </row>
    <row r="99" spans="1:12" ht="12.75" customHeight="1">
      <c r="A99" s="134" t="s">
        <v>683</v>
      </c>
      <c r="B99" s="134" t="s">
        <v>684</v>
      </c>
      <c r="C99" s="135">
        <f t="shared" si="1"/>
        <v>30</v>
      </c>
      <c r="D99" s="134"/>
      <c r="E99" s="136">
        <v>30</v>
      </c>
      <c r="F99" s="134"/>
      <c r="G99" s="134"/>
      <c r="H99" s="134"/>
      <c r="I99" s="134"/>
      <c r="J99" s="134"/>
      <c r="K99" s="134"/>
      <c r="L99" s="134"/>
    </row>
    <row r="100" spans="1:12" ht="12.75" customHeight="1">
      <c r="A100" s="134" t="s">
        <v>685</v>
      </c>
      <c r="B100" s="134" t="s">
        <v>686</v>
      </c>
      <c r="C100" s="135">
        <f t="shared" si="1"/>
        <v>30</v>
      </c>
      <c r="D100" s="134"/>
      <c r="E100" s="136">
        <v>30</v>
      </c>
      <c r="F100" s="134"/>
      <c r="G100" s="134"/>
      <c r="H100" s="134"/>
      <c r="I100" s="134"/>
      <c r="J100" s="134"/>
      <c r="K100" s="134"/>
      <c r="L100" s="134"/>
    </row>
    <row r="101" spans="1:12" ht="12.75" customHeight="1">
      <c r="A101" s="134" t="s">
        <v>687</v>
      </c>
      <c r="B101" s="134" t="s">
        <v>688</v>
      </c>
      <c r="C101" s="135">
        <f t="shared" si="1"/>
        <v>5170.4399999999996</v>
      </c>
      <c r="D101" s="134"/>
      <c r="E101" s="136">
        <v>5170.4399999999996</v>
      </c>
      <c r="F101" s="134"/>
      <c r="G101" s="134"/>
      <c r="H101" s="134"/>
      <c r="I101" s="134"/>
      <c r="J101" s="134"/>
      <c r="K101" s="134"/>
      <c r="L101" s="134"/>
    </row>
    <row r="102" spans="1:12" ht="12.75" customHeight="1">
      <c r="A102" s="134" t="s">
        <v>689</v>
      </c>
      <c r="B102" s="134" t="s">
        <v>690</v>
      </c>
      <c r="C102" s="135">
        <f t="shared" si="1"/>
        <v>2167.6</v>
      </c>
      <c r="D102" s="134"/>
      <c r="E102" s="136">
        <v>2167.6</v>
      </c>
      <c r="F102" s="134"/>
      <c r="G102" s="134"/>
      <c r="H102" s="134"/>
      <c r="I102" s="134"/>
      <c r="J102" s="134"/>
      <c r="K102" s="134"/>
      <c r="L102" s="134"/>
    </row>
    <row r="103" spans="1:12" ht="12.75" customHeight="1">
      <c r="A103" s="134" t="s">
        <v>691</v>
      </c>
      <c r="B103" s="134" t="s">
        <v>692</v>
      </c>
      <c r="C103" s="135">
        <f t="shared" si="1"/>
        <v>40</v>
      </c>
      <c r="D103" s="134"/>
      <c r="E103" s="136">
        <v>40</v>
      </c>
      <c r="F103" s="134"/>
      <c r="G103" s="134"/>
      <c r="H103" s="134"/>
      <c r="I103" s="134"/>
      <c r="J103" s="134"/>
      <c r="K103" s="134"/>
      <c r="L103" s="134"/>
    </row>
    <row r="104" spans="1:12" ht="12.75" customHeight="1">
      <c r="A104" s="134" t="s">
        <v>693</v>
      </c>
      <c r="B104" s="134" t="s">
        <v>694</v>
      </c>
      <c r="C104" s="135">
        <f t="shared" si="1"/>
        <v>2127.6</v>
      </c>
      <c r="D104" s="134"/>
      <c r="E104" s="136">
        <v>2127.6</v>
      </c>
      <c r="F104" s="134"/>
      <c r="G104" s="134"/>
      <c r="H104" s="134"/>
      <c r="I104" s="134"/>
      <c r="J104" s="134"/>
      <c r="K104" s="134"/>
      <c r="L104" s="134"/>
    </row>
    <row r="105" spans="1:12" ht="12.75" customHeight="1">
      <c r="A105" s="134" t="s">
        <v>695</v>
      </c>
      <c r="B105" s="134" t="s">
        <v>696</v>
      </c>
      <c r="C105" s="135">
        <f t="shared" si="1"/>
        <v>20</v>
      </c>
      <c r="D105" s="134"/>
      <c r="E105" s="136">
        <v>20</v>
      </c>
      <c r="F105" s="134"/>
      <c r="G105" s="134"/>
      <c r="H105" s="134"/>
      <c r="I105" s="134"/>
      <c r="J105" s="134"/>
      <c r="K105" s="134"/>
      <c r="L105" s="134"/>
    </row>
    <row r="106" spans="1:12" ht="12.75" customHeight="1">
      <c r="A106" s="134" t="s">
        <v>697</v>
      </c>
      <c r="B106" s="134" t="s">
        <v>698</v>
      </c>
      <c r="C106" s="135">
        <f t="shared" si="1"/>
        <v>20</v>
      </c>
      <c r="D106" s="134"/>
      <c r="E106" s="136">
        <v>20</v>
      </c>
      <c r="F106" s="134"/>
      <c r="G106" s="134"/>
      <c r="H106" s="134"/>
      <c r="I106" s="134"/>
      <c r="J106" s="134"/>
      <c r="K106" s="134"/>
      <c r="L106" s="134"/>
    </row>
    <row r="107" spans="1:12" ht="12.75" customHeight="1">
      <c r="A107" s="134" t="s">
        <v>699</v>
      </c>
      <c r="B107" s="134" t="s">
        <v>700</v>
      </c>
      <c r="C107" s="135">
        <f t="shared" si="1"/>
        <v>2432.83</v>
      </c>
      <c r="D107" s="134"/>
      <c r="E107" s="136">
        <v>2432.83</v>
      </c>
      <c r="F107" s="134"/>
      <c r="G107" s="134"/>
      <c r="H107" s="134"/>
      <c r="I107" s="134"/>
      <c r="J107" s="134"/>
      <c r="K107" s="134"/>
      <c r="L107" s="134"/>
    </row>
    <row r="108" spans="1:12" ht="12.75" customHeight="1">
      <c r="A108" s="134" t="s">
        <v>701</v>
      </c>
      <c r="B108" s="134" t="s">
        <v>702</v>
      </c>
      <c r="C108" s="135">
        <f t="shared" si="1"/>
        <v>2432.83</v>
      </c>
      <c r="D108" s="134"/>
      <c r="E108" s="136">
        <v>2432.83</v>
      </c>
      <c r="F108" s="134"/>
      <c r="G108" s="134"/>
      <c r="H108" s="134"/>
      <c r="I108" s="134"/>
      <c r="J108" s="134"/>
      <c r="K108" s="134"/>
      <c r="L108" s="134"/>
    </row>
    <row r="109" spans="1:12" ht="12.75" customHeight="1">
      <c r="A109" s="134" t="s">
        <v>703</v>
      </c>
      <c r="B109" s="134" t="s">
        <v>704</v>
      </c>
      <c r="C109" s="135">
        <f t="shared" si="1"/>
        <v>550</v>
      </c>
      <c r="D109" s="134"/>
      <c r="E109" s="136">
        <v>550</v>
      </c>
      <c r="F109" s="134"/>
      <c r="G109" s="134"/>
      <c r="H109" s="134"/>
      <c r="I109" s="134"/>
      <c r="J109" s="134"/>
      <c r="K109" s="134"/>
      <c r="L109" s="134"/>
    </row>
    <row r="110" spans="1:12" ht="12.75" customHeight="1">
      <c r="A110" s="134" t="s">
        <v>705</v>
      </c>
      <c r="B110" s="134" t="s">
        <v>706</v>
      </c>
      <c r="C110" s="135">
        <f t="shared" si="1"/>
        <v>550</v>
      </c>
      <c r="D110" s="134"/>
      <c r="E110" s="136">
        <v>550</v>
      </c>
      <c r="F110" s="134"/>
      <c r="G110" s="134"/>
      <c r="H110" s="134"/>
      <c r="I110" s="134"/>
      <c r="J110" s="134"/>
      <c r="K110" s="134"/>
      <c r="L110" s="134"/>
    </row>
    <row r="111" spans="1:12" ht="12.75" customHeight="1">
      <c r="A111" s="134" t="s">
        <v>707</v>
      </c>
      <c r="B111" s="134" t="s">
        <v>708</v>
      </c>
      <c r="C111" s="135">
        <f t="shared" si="1"/>
        <v>23</v>
      </c>
      <c r="D111" s="134"/>
      <c r="E111" s="136">
        <v>23</v>
      </c>
      <c r="F111" s="134"/>
      <c r="G111" s="134"/>
      <c r="H111" s="134"/>
      <c r="I111" s="134"/>
      <c r="J111" s="134"/>
      <c r="K111" s="134"/>
      <c r="L111" s="134"/>
    </row>
    <row r="112" spans="1:12" ht="12.75" customHeight="1">
      <c r="A112" s="134" t="s">
        <v>709</v>
      </c>
      <c r="B112" s="134" t="s">
        <v>710</v>
      </c>
      <c r="C112" s="135">
        <f t="shared" si="1"/>
        <v>3</v>
      </c>
      <c r="D112" s="134"/>
      <c r="E112" s="136">
        <v>3</v>
      </c>
      <c r="F112" s="134"/>
      <c r="G112" s="134"/>
      <c r="H112" s="134"/>
      <c r="I112" s="134"/>
      <c r="J112" s="134"/>
      <c r="K112" s="134"/>
      <c r="L112" s="134"/>
    </row>
    <row r="113" spans="1:12" ht="12.75" customHeight="1">
      <c r="A113" s="134" t="s">
        <v>711</v>
      </c>
      <c r="B113" s="134" t="s">
        <v>712</v>
      </c>
      <c r="C113" s="135">
        <f t="shared" si="1"/>
        <v>3</v>
      </c>
      <c r="D113" s="134"/>
      <c r="E113" s="136">
        <v>3</v>
      </c>
      <c r="F113" s="134"/>
      <c r="G113" s="134"/>
      <c r="H113" s="134"/>
      <c r="I113" s="134"/>
      <c r="J113" s="134"/>
      <c r="K113" s="134"/>
      <c r="L113" s="134"/>
    </row>
    <row r="114" spans="1:12" ht="12.75" customHeight="1">
      <c r="A114" s="134" t="s">
        <v>713</v>
      </c>
      <c r="B114" s="134" t="s">
        <v>714</v>
      </c>
      <c r="C114" s="135">
        <f t="shared" si="1"/>
        <v>20</v>
      </c>
      <c r="D114" s="134"/>
      <c r="E114" s="136">
        <v>20</v>
      </c>
      <c r="F114" s="134"/>
      <c r="G114" s="134"/>
      <c r="H114" s="134"/>
      <c r="I114" s="134"/>
      <c r="J114" s="134"/>
      <c r="K114" s="134"/>
      <c r="L114" s="134"/>
    </row>
    <row r="115" spans="1:12" ht="12.75" customHeight="1">
      <c r="A115" s="134" t="s">
        <v>715</v>
      </c>
      <c r="B115" s="134" t="s">
        <v>716</v>
      </c>
      <c r="C115" s="135">
        <f t="shared" si="1"/>
        <v>20</v>
      </c>
      <c r="D115" s="134"/>
      <c r="E115" s="136">
        <v>20</v>
      </c>
      <c r="F115" s="134"/>
      <c r="G115" s="134"/>
      <c r="H115" s="134"/>
      <c r="I115" s="134"/>
      <c r="J115" s="134"/>
      <c r="K115" s="134"/>
      <c r="L115" s="134"/>
    </row>
    <row r="116" spans="1:12" ht="12.75" customHeight="1">
      <c r="A116" s="134" t="s">
        <v>717</v>
      </c>
      <c r="B116" s="134" t="s">
        <v>718</v>
      </c>
      <c r="C116" s="135">
        <f t="shared" si="1"/>
        <v>126.57</v>
      </c>
      <c r="D116" s="134"/>
      <c r="E116" s="136">
        <v>126.57</v>
      </c>
      <c r="F116" s="134"/>
      <c r="G116" s="134"/>
      <c r="H116" s="134"/>
      <c r="I116" s="134"/>
      <c r="J116" s="134"/>
      <c r="K116" s="134"/>
      <c r="L116" s="134"/>
    </row>
    <row r="117" spans="1:12" ht="12.75" customHeight="1">
      <c r="A117" s="134" t="s">
        <v>719</v>
      </c>
      <c r="B117" s="134" t="s">
        <v>720</v>
      </c>
      <c r="C117" s="135">
        <f t="shared" si="1"/>
        <v>126.57</v>
      </c>
      <c r="D117" s="134"/>
      <c r="E117" s="136">
        <v>126.57</v>
      </c>
      <c r="F117" s="134"/>
      <c r="G117" s="134"/>
      <c r="H117" s="134"/>
      <c r="I117" s="134"/>
      <c r="J117" s="134"/>
      <c r="K117" s="134"/>
      <c r="L117" s="134"/>
    </row>
    <row r="118" spans="1:12" ht="12.75" customHeight="1">
      <c r="A118" s="134" t="s">
        <v>721</v>
      </c>
      <c r="B118" s="134" t="s">
        <v>722</v>
      </c>
      <c r="C118" s="135">
        <f t="shared" si="1"/>
        <v>126.57</v>
      </c>
      <c r="D118" s="134"/>
      <c r="E118" s="136">
        <v>126.57</v>
      </c>
      <c r="F118" s="134"/>
      <c r="G118" s="134"/>
      <c r="H118" s="134"/>
      <c r="I118" s="134"/>
      <c r="J118" s="134"/>
      <c r="K118" s="134"/>
      <c r="L118" s="134"/>
    </row>
    <row r="119" spans="1:12" ht="12.75" customHeight="1">
      <c r="A119" s="134" t="s">
        <v>723</v>
      </c>
      <c r="B119" s="134" t="s">
        <v>724</v>
      </c>
      <c r="C119" s="135">
        <f t="shared" si="1"/>
        <v>30</v>
      </c>
      <c r="D119" s="134"/>
      <c r="E119" s="136">
        <v>30</v>
      </c>
      <c r="F119" s="134"/>
      <c r="G119" s="134"/>
      <c r="H119" s="134"/>
      <c r="I119" s="134"/>
      <c r="J119" s="134"/>
      <c r="K119" s="134"/>
      <c r="L119" s="134"/>
    </row>
    <row r="120" spans="1:12" ht="12.75" customHeight="1">
      <c r="A120" s="134" t="s">
        <v>725</v>
      </c>
      <c r="B120" s="134" t="s">
        <v>726</v>
      </c>
      <c r="C120" s="135">
        <f t="shared" si="1"/>
        <v>30</v>
      </c>
      <c r="D120" s="134"/>
      <c r="E120" s="136">
        <v>30</v>
      </c>
      <c r="F120" s="134"/>
      <c r="G120" s="134"/>
      <c r="H120" s="134"/>
      <c r="I120" s="134"/>
      <c r="J120" s="134"/>
      <c r="K120" s="134"/>
      <c r="L120" s="134"/>
    </row>
    <row r="121" spans="1:12" ht="12.75" customHeight="1">
      <c r="A121" s="134" t="s">
        <v>727</v>
      </c>
      <c r="B121" s="134" t="s">
        <v>728</v>
      </c>
      <c r="C121" s="135">
        <f t="shared" si="1"/>
        <v>30</v>
      </c>
      <c r="D121" s="134"/>
      <c r="E121" s="136">
        <v>30</v>
      </c>
      <c r="F121" s="134"/>
      <c r="G121" s="134"/>
      <c r="H121" s="134"/>
      <c r="I121" s="134"/>
      <c r="J121" s="134"/>
      <c r="K121" s="134"/>
      <c r="L121" s="134"/>
    </row>
    <row r="122" spans="1:12" ht="12.75" customHeight="1">
      <c r="A122" s="134" t="s">
        <v>729</v>
      </c>
      <c r="B122" s="134" t="s">
        <v>730</v>
      </c>
      <c r="C122" s="135">
        <f t="shared" si="1"/>
        <v>70.16</v>
      </c>
      <c r="D122" s="134"/>
      <c r="E122" s="136">
        <v>70.16</v>
      </c>
      <c r="F122" s="134"/>
      <c r="G122" s="134"/>
      <c r="H122" s="134"/>
      <c r="I122" s="134"/>
      <c r="J122" s="134"/>
      <c r="K122" s="134"/>
      <c r="L122" s="134"/>
    </row>
    <row r="123" spans="1:12" ht="12.75" customHeight="1">
      <c r="A123" s="134" t="s">
        <v>731</v>
      </c>
      <c r="B123" s="134" t="s">
        <v>732</v>
      </c>
      <c r="C123" s="135">
        <f t="shared" si="1"/>
        <v>70.16</v>
      </c>
      <c r="D123" s="134"/>
      <c r="E123" s="136">
        <v>70.16</v>
      </c>
      <c r="F123" s="134"/>
      <c r="G123" s="134"/>
      <c r="H123" s="134"/>
      <c r="I123" s="134"/>
      <c r="J123" s="134"/>
      <c r="K123" s="134"/>
      <c r="L123" s="134"/>
    </row>
    <row r="124" spans="1:12" ht="12.75" customHeight="1">
      <c r="A124" s="134" t="s">
        <v>733</v>
      </c>
      <c r="B124" s="134" t="s">
        <v>734</v>
      </c>
      <c r="C124" s="135">
        <f t="shared" si="1"/>
        <v>65.48</v>
      </c>
      <c r="D124" s="134"/>
      <c r="E124" s="136">
        <v>65.48</v>
      </c>
      <c r="F124" s="134"/>
      <c r="G124" s="134"/>
      <c r="H124" s="134"/>
      <c r="I124" s="134"/>
      <c r="J124" s="134"/>
      <c r="K124" s="134"/>
      <c r="L124" s="134"/>
    </row>
    <row r="125" spans="1:12" ht="12.75" customHeight="1">
      <c r="A125" s="134" t="s">
        <v>735</v>
      </c>
      <c r="B125" s="134" t="s">
        <v>736</v>
      </c>
      <c r="C125" s="135">
        <f t="shared" si="1"/>
        <v>4.67</v>
      </c>
      <c r="D125" s="134"/>
      <c r="E125" s="136">
        <v>4.67</v>
      </c>
      <c r="F125" s="134"/>
      <c r="G125" s="134"/>
      <c r="H125" s="134"/>
      <c r="I125" s="134"/>
      <c r="J125" s="134"/>
      <c r="K125" s="134"/>
      <c r="L125" s="134"/>
    </row>
    <row r="126" spans="1:12" ht="12.75" customHeight="1">
      <c r="A126" s="134" t="s">
        <v>737</v>
      </c>
      <c r="B126" s="134" t="s">
        <v>738</v>
      </c>
      <c r="C126" s="135">
        <f t="shared" si="1"/>
        <v>188.5</v>
      </c>
      <c r="D126" s="134"/>
      <c r="E126" s="136">
        <v>188.5</v>
      </c>
      <c r="F126" s="134"/>
      <c r="G126" s="134"/>
      <c r="H126" s="134"/>
      <c r="I126" s="134"/>
      <c r="J126" s="134"/>
      <c r="K126" s="134"/>
      <c r="L126" s="134"/>
    </row>
    <row r="127" spans="1:12" ht="12.75" customHeight="1">
      <c r="A127" s="134" t="s">
        <v>739</v>
      </c>
      <c r="B127" s="134" t="s">
        <v>740</v>
      </c>
      <c r="C127" s="135">
        <f t="shared" si="1"/>
        <v>188.5</v>
      </c>
      <c r="D127" s="134"/>
      <c r="E127" s="136">
        <v>188.5</v>
      </c>
      <c r="F127" s="134"/>
      <c r="G127" s="134"/>
      <c r="H127" s="134"/>
      <c r="I127" s="134"/>
      <c r="J127" s="134"/>
      <c r="K127" s="134"/>
      <c r="L127" s="134"/>
    </row>
    <row r="128" spans="1:12" ht="12.75" customHeight="1">
      <c r="A128" s="134" t="s">
        <v>741</v>
      </c>
      <c r="B128" s="134" t="s">
        <v>742</v>
      </c>
      <c r="C128" s="135">
        <f t="shared" si="1"/>
        <v>188.5</v>
      </c>
      <c r="D128" s="134"/>
      <c r="E128" s="136">
        <v>188.5</v>
      </c>
      <c r="F128" s="134"/>
      <c r="G128" s="134"/>
      <c r="H128" s="134"/>
      <c r="I128" s="134"/>
      <c r="J128" s="134"/>
      <c r="K128" s="134"/>
      <c r="L128" s="134"/>
    </row>
    <row r="129" spans="1:12" ht="12.75" customHeight="1">
      <c r="A129" s="134" t="s">
        <v>744</v>
      </c>
      <c r="B129" s="134" t="s">
        <v>745</v>
      </c>
      <c r="C129" s="135">
        <f t="shared" si="1"/>
        <v>13.62</v>
      </c>
      <c r="D129" s="134"/>
      <c r="E129" s="134"/>
      <c r="F129" s="134">
        <v>13.62</v>
      </c>
      <c r="G129" s="134"/>
      <c r="H129" s="134"/>
      <c r="I129" s="134"/>
      <c r="J129" s="134"/>
      <c r="K129" s="134"/>
      <c r="L129" s="134"/>
    </row>
    <row r="130" spans="1:12" ht="12.75" customHeight="1">
      <c r="A130" s="134" t="s">
        <v>746</v>
      </c>
      <c r="B130" s="134" t="s">
        <v>747</v>
      </c>
      <c r="C130" s="135">
        <f t="shared" si="1"/>
        <v>13.62</v>
      </c>
      <c r="D130" s="134"/>
      <c r="E130" s="134"/>
      <c r="F130" s="134">
        <v>13.62</v>
      </c>
      <c r="G130" s="134"/>
      <c r="H130" s="134"/>
      <c r="I130" s="134"/>
      <c r="J130" s="134"/>
      <c r="K130" s="134"/>
      <c r="L130" s="134"/>
    </row>
    <row r="131" spans="1:12" ht="12.75" customHeight="1">
      <c r="A131" s="134" t="s">
        <v>748</v>
      </c>
      <c r="B131" s="134" t="s">
        <v>749</v>
      </c>
      <c r="C131" s="135">
        <f t="shared" si="1"/>
        <v>13.62</v>
      </c>
      <c r="D131" s="134"/>
      <c r="E131" s="134"/>
      <c r="F131" s="134">
        <v>13.62</v>
      </c>
      <c r="G131" s="134"/>
      <c r="H131" s="134"/>
      <c r="I131" s="134"/>
      <c r="J131" s="134"/>
      <c r="K131" s="134"/>
      <c r="L131" s="134"/>
    </row>
  </sheetData>
  <mergeCells count="10">
    <mergeCell ref="L5:L6"/>
    <mergeCell ref="A5:B5"/>
    <mergeCell ref="C5:C6"/>
    <mergeCell ref="D5:D6"/>
    <mergeCell ref="E5:E6"/>
    <mergeCell ref="F5:F6"/>
    <mergeCell ref="G5:G6"/>
    <mergeCell ref="H5:I5"/>
    <mergeCell ref="J5:J6"/>
    <mergeCell ref="K5:K6"/>
  </mergeCells>
  <phoneticPr fontId="2" type="noConversion"/>
  <printOptions horizontalCentered="1"/>
  <pageMargins left="0" right="0" top="0.7" bottom="0.61" header="0.49999999249075339" footer="0.49999999249075339"/>
  <pageSetup paperSize="9" scale="57" fitToHeight="2" orientation="portrait"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130"/>
  <sheetViews>
    <sheetView showGridLines="0" showZeros="0" workbookViewId="0">
      <selection sqref="A1:H130"/>
    </sheetView>
  </sheetViews>
  <sheetFormatPr defaultColWidth="6.875" defaultRowHeight="12.75" customHeight="1"/>
  <cols>
    <col min="1" max="1" width="17.125" style="40" customWidth="1"/>
    <col min="2" max="2" width="34.875" style="40" customWidth="1"/>
    <col min="3" max="8" width="18" style="40" customWidth="1"/>
    <col min="9" max="16384" width="6.875" style="40"/>
  </cols>
  <sheetData>
    <row r="1" spans="1:9" ht="20.100000000000001" customHeight="1">
      <c r="A1" s="39" t="s">
        <v>803</v>
      </c>
      <c r="B1" s="48"/>
    </row>
    <row r="2" spans="1:9" ht="33">
      <c r="A2" s="97" t="s">
        <v>499</v>
      </c>
      <c r="B2" s="105"/>
      <c r="C2" s="105"/>
      <c r="D2" s="105"/>
      <c r="E2" s="105"/>
      <c r="F2" s="105"/>
      <c r="G2" s="105"/>
      <c r="H2" s="98"/>
    </row>
    <row r="3" spans="1:9" ht="20.100000000000001" customHeight="1">
      <c r="A3" s="106"/>
      <c r="B3" s="107"/>
      <c r="C3" s="105"/>
      <c r="D3" s="105"/>
      <c r="E3" s="105"/>
      <c r="F3" s="105"/>
      <c r="G3" s="105"/>
      <c r="H3" s="98"/>
    </row>
    <row r="4" spans="1:9" ht="20.100000000000001" customHeight="1">
      <c r="A4" s="44"/>
      <c r="B4" s="43"/>
      <c r="C4" s="44"/>
      <c r="D4" s="44"/>
      <c r="E4" s="44"/>
      <c r="F4" s="44"/>
      <c r="G4" s="44"/>
      <c r="H4" s="64" t="s">
        <v>311</v>
      </c>
    </row>
    <row r="5" spans="1:9" ht="29.25" customHeight="1">
      <c r="A5" s="108" t="s">
        <v>325</v>
      </c>
      <c r="B5" s="108" t="s">
        <v>326</v>
      </c>
      <c r="C5" s="140" t="s">
        <v>316</v>
      </c>
      <c r="D5" s="108" t="s">
        <v>328</v>
      </c>
      <c r="E5" s="139" t="s">
        <v>329</v>
      </c>
      <c r="F5" s="108" t="s">
        <v>451</v>
      </c>
      <c r="G5" s="108" t="s">
        <v>452</v>
      </c>
      <c r="H5" s="108" t="s">
        <v>453</v>
      </c>
    </row>
    <row r="6" spans="1:9" ht="21.75" customHeight="1">
      <c r="A6" s="131"/>
      <c r="B6" s="150" t="s">
        <v>335</v>
      </c>
      <c r="C6" s="131">
        <f>D6+E6</f>
        <v>11279.66</v>
      </c>
      <c r="D6" s="131">
        <v>2263.17</v>
      </c>
      <c r="E6" s="131">
        <v>9016.49</v>
      </c>
      <c r="F6" s="131"/>
      <c r="G6" s="131"/>
      <c r="H6" s="131"/>
      <c r="I6" s="151"/>
    </row>
    <row r="7" spans="1:9" ht="18.75" customHeight="1">
      <c r="A7" s="47" t="s">
        <v>501</v>
      </c>
      <c r="B7" s="109" t="s">
        <v>502</v>
      </c>
      <c r="C7" s="138">
        <f>D7+E7</f>
        <v>2269.41</v>
      </c>
      <c r="D7" s="135">
        <v>1603.86</v>
      </c>
      <c r="E7" s="135">
        <v>665.55</v>
      </c>
      <c r="F7" s="92"/>
      <c r="G7" s="92"/>
      <c r="H7" s="92"/>
    </row>
    <row r="8" spans="1:9" ht="18.75" customHeight="1">
      <c r="A8" s="133" t="s">
        <v>503</v>
      </c>
      <c r="B8" s="133" t="s">
        <v>504</v>
      </c>
      <c r="C8" s="138">
        <f t="shared" ref="C8:C13" si="0">D8+E8</f>
        <v>15</v>
      </c>
      <c r="D8" s="135">
        <v>0</v>
      </c>
      <c r="E8" s="135">
        <v>15</v>
      </c>
      <c r="F8" s="133"/>
      <c r="G8" s="133"/>
      <c r="H8" s="133"/>
    </row>
    <row r="9" spans="1:9" ht="18.75" customHeight="1">
      <c r="A9" s="133" t="s">
        <v>505</v>
      </c>
      <c r="B9" s="133" t="s">
        <v>506</v>
      </c>
      <c r="C9" s="138">
        <f t="shared" si="0"/>
        <v>15</v>
      </c>
      <c r="D9" s="135">
        <v>0</v>
      </c>
      <c r="E9" s="135">
        <v>15</v>
      </c>
      <c r="F9" s="133"/>
      <c r="G9" s="133"/>
      <c r="H9" s="133"/>
    </row>
    <row r="10" spans="1:9" ht="12.75" customHeight="1">
      <c r="A10" s="133" t="s">
        <v>507</v>
      </c>
      <c r="B10" s="133" t="s">
        <v>508</v>
      </c>
      <c r="C10" s="138">
        <f t="shared" si="0"/>
        <v>1</v>
      </c>
      <c r="D10" s="135">
        <v>0</v>
      </c>
      <c r="E10" s="135">
        <v>1</v>
      </c>
      <c r="F10" s="133"/>
      <c r="G10" s="133"/>
      <c r="H10" s="133"/>
    </row>
    <row r="11" spans="1:9" ht="12.75" customHeight="1">
      <c r="A11" s="133" t="s">
        <v>509</v>
      </c>
      <c r="B11" s="133" t="s">
        <v>510</v>
      </c>
      <c r="C11" s="138">
        <f t="shared" si="0"/>
        <v>1</v>
      </c>
      <c r="D11" s="135">
        <v>0</v>
      </c>
      <c r="E11" s="135">
        <v>1</v>
      </c>
      <c r="F11" s="133"/>
      <c r="G11" s="133"/>
      <c r="H11" s="133"/>
      <c r="I11" s="48"/>
    </row>
    <row r="12" spans="1:9" ht="12.75" customHeight="1">
      <c r="A12" s="133" t="s">
        <v>511</v>
      </c>
      <c r="B12" s="133" t="s">
        <v>512</v>
      </c>
      <c r="C12" s="138">
        <f t="shared" si="0"/>
        <v>1904.3799999999999</v>
      </c>
      <c r="D12" s="135">
        <v>1603.86</v>
      </c>
      <c r="E12" s="135">
        <v>300.52</v>
      </c>
      <c r="F12" s="133"/>
      <c r="G12" s="133"/>
      <c r="H12" s="133"/>
    </row>
    <row r="13" spans="1:9" ht="12.75" customHeight="1">
      <c r="A13" s="133" t="s">
        <v>513</v>
      </c>
      <c r="B13" s="133" t="s">
        <v>514</v>
      </c>
      <c r="C13" s="138">
        <f t="shared" si="0"/>
        <v>1603.86</v>
      </c>
      <c r="D13" s="135">
        <v>1603.86</v>
      </c>
      <c r="E13" s="135">
        <v>0</v>
      </c>
      <c r="F13" s="133"/>
      <c r="G13" s="133"/>
      <c r="H13" s="134"/>
    </row>
    <row r="14" spans="1:9" ht="12.75" customHeight="1">
      <c r="A14" s="133" t="s">
        <v>515</v>
      </c>
      <c r="B14" s="133" t="s">
        <v>516</v>
      </c>
      <c r="C14" s="138">
        <f t="shared" ref="C14:C45" si="1">D14+E14</f>
        <v>10</v>
      </c>
      <c r="D14" s="135">
        <v>0</v>
      </c>
      <c r="E14" s="135">
        <v>10</v>
      </c>
      <c r="F14" s="133"/>
      <c r="G14" s="133"/>
      <c r="H14" s="134"/>
      <c r="I14" s="48"/>
    </row>
    <row r="15" spans="1:9" ht="12.75" customHeight="1">
      <c r="A15" s="134" t="s">
        <v>517</v>
      </c>
      <c r="B15" s="133" t="s">
        <v>518</v>
      </c>
      <c r="C15" s="138">
        <f t="shared" si="1"/>
        <v>290.52</v>
      </c>
      <c r="D15" s="136">
        <v>0</v>
      </c>
      <c r="E15" s="136">
        <v>290.52</v>
      </c>
      <c r="F15" s="133"/>
      <c r="G15" s="133"/>
      <c r="H15" s="133"/>
    </row>
    <row r="16" spans="1:9" ht="12.75" customHeight="1">
      <c r="A16" s="133" t="s">
        <v>519</v>
      </c>
      <c r="B16" s="133" t="s">
        <v>520</v>
      </c>
      <c r="C16" s="138">
        <f t="shared" si="1"/>
        <v>30</v>
      </c>
      <c r="D16" s="136">
        <v>0</v>
      </c>
      <c r="E16" s="136">
        <v>30</v>
      </c>
      <c r="F16" s="133"/>
      <c r="G16" s="133"/>
      <c r="H16" s="134"/>
    </row>
    <row r="17" spans="1:8" ht="12.75" customHeight="1">
      <c r="A17" s="134" t="s">
        <v>521</v>
      </c>
      <c r="B17" s="133" t="s">
        <v>522</v>
      </c>
      <c r="C17" s="138">
        <f t="shared" si="1"/>
        <v>30</v>
      </c>
      <c r="D17" s="136">
        <v>0</v>
      </c>
      <c r="E17" s="136">
        <v>30</v>
      </c>
      <c r="F17" s="133"/>
      <c r="G17" s="134"/>
      <c r="H17" s="134"/>
    </row>
    <row r="18" spans="1:8" ht="12.75" customHeight="1">
      <c r="A18" s="133" t="s">
        <v>523</v>
      </c>
      <c r="B18" s="133" t="s">
        <v>524</v>
      </c>
      <c r="C18" s="138">
        <f t="shared" si="1"/>
        <v>20</v>
      </c>
      <c r="D18" s="136">
        <v>0</v>
      </c>
      <c r="E18" s="136">
        <v>20</v>
      </c>
      <c r="F18" s="134"/>
      <c r="G18" s="134"/>
      <c r="H18" s="133"/>
    </row>
    <row r="19" spans="1:8" ht="12.75" customHeight="1">
      <c r="A19" s="133" t="s">
        <v>525</v>
      </c>
      <c r="B19" s="133" t="s">
        <v>526</v>
      </c>
      <c r="C19" s="138">
        <f t="shared" si="1"/>
        <v>20</v>
      </c>
      <c r="D19" s="136">
        <v>0</v>
      </c>
      <c r="E19" s="135">
        <v>20</v>
      </c>
      <c r="F19" s="134"/>
      <c r="G19" s="134"/>
      <c r="H19" s="134"/>
    </row>
    <row r="20" spans="1:8" ht="12.75" customHeight="1">
      <c r="A20" s="134" t="s">
        <v>527</v>
      </c>
      <c r="B20" s="134" t="s">
        <v>528</v>
      </c>
      <c r="C20" s="138">
        <f t="shared" si="1"/>
        <v>5</v>
      </c>
      <c r="D20" s="136">
        <v>0</v>
      </c>
      <c r="E20" s="136">
        <v>5</v>
      </c>
      <c r="F20" s="133"/>
      <c r="G20" s="134"/>
      <c r="H20" s="134"/>
    </row>
    <row r="21" spans="1:8" ht="12.75" customHeight="1">
      <c r="A21" s="134" t="s">
        <v>529</v>
      </c>
      <c r="B21" s="133" t="s">
        <v>530</v>
      </c>
      <c r="C21" s="138">
        <f t="shared" si="1"/>
        <v>5</v>
      </c>
      <c r="D21" s="136">
        <v>0</v>
      </c>
      <c r="E21" s="136">
        <v>5</v>
      </c>
      <c r="F21" s="134"/>
      <c r="G21" s="134"/>
      <c r="H21" s="134"/>
    </row>
    <row r="22" spans="1:8" ht="12.75" customHeight="1">
      <c r="A22" s="134" t="s">
        <v>531</v>
      </c>
      <c r="B22" s="133" t="s">
        <v>532</v>
      </c>
      <c r="C22" s="138">
        <f t="shared" si="1"/>
        <v>10</v>
      </c>
      <c r="D22" s="136">
        <v>0</v>
      </c>
      <c r="E22" s="136">
        <v>10</v>
      </c>
      <c r="F22" s="134"/>
      <c r="G22" s="134"/>
      <c r="H22" s="134"/>
    </row>
    <row r="23" spans="1:8" ht="12.75" customHeight="1">
      <c r="A23" s="134" t="s">
        <v>533</v>
      </c>
      <c r="B23" s="134" t="s">
        <v>534</v>
      </c>
      <c r="C23" s="138">
        <f t="shared" si="1"/>
        <v>10</v>
      </c>
      <c r="D23" s="136">
        <v>0</v>
      </c>
      <c r="E23" s="136">
        <v>10</v>
      </c>
      <c r="F23" s="134"/>
      <c r="G23" s="133"/>
      <c r="H23" s="134"/>
    </row>
    <row r="24" spans="1:8" ht="12.75" customHeight="1">
      <c r="A24" s="134" t="s">
        <v>535</v>
      </c>
      <c r="B24" s="133" t="s">
        <v>536</v>
      </c>
      <c r="C24" s="138">
        <f t="shared" si="1"/>
        <v>30</v>
      </c>
      <c r="D24" s="136">
        <v>0</v>
      </c>
      <c r="E24" s="136">
        <v>30</v>
      </c>
      <c r="F24" s="134"/>
      <c r="G24" s="134"/>
      <c r="H24" s="134"/>
    </row>
    <row r="25" spans="1:8" ht="12.75" customHeight="1">
      <c r="A25" s="134" t="s">
        <v>537</v>
      </c>
      <c r="B25" s="134" t="s">
        <v>538</v>
      </c>
      <c r="C25" s="138">
        <f t="shared" si="1"/>
        <v>30</v>
      </c>
      <c r="D25" s="136">
        <v>0</v>
      </c>
      <c r="E25" s="136">
        <v>30</v>
      </c>
      <c r="F25" s="134"/>
      <c r="G25" s="133"/>
      <c r="H25" s="134"/>
    </row>
    <row r="26" spans="1:8" ht="12.75" customHeight="1">
      <c r="A26" s="134" t="s">
        <v>539</v>
      </c>
      <c r="B26" s="134" t="s">
        <v>540</v>
      </c>
      <c r="C26" s="138">
        <f t="shared" si="1"/>
        <v>80</v>
      </c>
      <c r="D26" s="136">
        <v>0</v>
      </c>
      <c r="E26" s="136">
        <v>80</v>
      </c>
      <c r="F26" s="134"/>
      <c r="G26" s="134"/>
      <c r="H26" s="134"/>
    </row>
    <row r="27" spans="1:8" ht="12.75" customHeight="1">
      <c r="A27" s="134" t="s">
        <v>541</v>
      </c>
      <c r="B27" s="134" t="s">
        <v>542</v>
      </c>
      <c r="C27" s="138">
        <f t="shared" si="1"/>
        <v>80</v>
      </c>
      <c r="D27" s="136">
        <v>0</v>
      </c>
      <c r="E27" s="136">
        <v>80</v>
      </c>
      <c r="F27" s="134"/>
      <c r="G27" s="134"/>
      <c r="H27" s="134"/>
    </row>
    <row r="28" spans="1:8" ht="12.75" customHeight="1">
      <c r="A28" s="134" t="s">
        <v>543</v>
      </c>
      <c r="B28" s="134" t="s">
        <v>544</v>
      </c>
      <c r="C28" s="138">
        <f t="shared" si="1"/>
        <v>1</v>
      </c>
      <c r="D28" s="136">
        <v>0</v>
      </c>
      <c r="E28" s="136">
        <v>1</v>
      </c>
      <c r="F28" s="134"/>
      <c r="G28" s="134"/>
      <c r="H28" s="134"/>
    </row>
    <row r="29" spans="1:8" ht="12.75" customHeight="1">
      <c r="A29" s="134" t="s">
        <v>545</v>
      </c>
      <c r="B29" s="134" t="s">
        <v>546</v>
      </c>
      <c r="C29" s="138">
        <f t="shared" si="1"/>
        <v>1</v>
      </c>
      <c r="D29" s="136">
        <v>0</v>
      </c>
      <c r="E29" s="136">
        <v>1</v>
      </c>
      <c r="F29" s="134"/>
      <c r="G29" s="134"/>
      <c r="H29" s="134"/>
    </row>
    <row r="30" spans="1:8" ht="12.75" customHeight="1">
      <c r="A30" s="134" t="s">
        <v>547</v>
      </c>
      <c r="B30" s="134" t="s">
        <v>548</v>
      </c>
      <c r="C30" s="138">
        <f t="shared" si="1"/>
        <v>163.03</v>
      </c>
      <c r="D30" s="136">
        <v>0</v>
      </c>
      <c r="E30" s="136">
        <v>163.03</v>
      </c>
      <c r="F30" s="134"/>
      <c r="G30" s="134"/>
      <c r="H30" s="134"/>
    </row>
    <row r="31" spans="1:8" ht="12.75" customHeight="1">
      <c r="A31" s="134" t="s">
        <v>549</v>
      </c>
      <c r="B31" s="134" t="s">
        <v>550</v>
      </c>
      <c r="C31" s="138">
        <f t="shared" si="1"/>
        <v>163.03</v>
      </c>
      <c r="D31" s="136">
        <v>0</v>
      </c>
      <c r="E31" s="136">
        <v>163.03</v>
      </c>
      <c r="F31" s="134"/>
      <c r="G31" s="134"/>
      <c r="H31" s="134"/>
    </row>
    <row r="32" spans="1:8" ht="12.75" customHeight="1">
      <c r="A32" s="134" t="s">
        <v>551</v>
      </c>
      <c r="B32" s="134" t="s">
        <v>552</v>
      </c>
      <c r="C32" s="138">
        <f t="shared" si="1"/>
        <v>10</v>
      </c>
      <c r="D32" s="136">
        <v>0</v>
      </c>
      <c r="E32" s="136">
        <v>10</v>
      </c>
      <c r="F32" s="134"/>
      <c r="G32" s="134"/>
      <c r="H32" s="134"/>
    </row>
    <row r="33" spans="1:8" ht="12.75" customHeight="1">
      <c r="A33" s="134" t="s">
        <v>553</v>
      </c>
      <c r="B33" s="134" t="s">
        <v>554</v>
      </c>
      <c r="C33" s="138">
        <f t="shared" si="1"/>
        <v>10</v>
      </c>
      <c r="D33" s="136">
        <v>0</v>
      </c>
      <c r="E33" s="136">
        <v>10</v>
      </c>
      <c r="F33" s="134"/>
      <c r="G33" s="134"/>
      <c r="H33" s="134"/>
    </row>
    <row r="34" spans="1:8" ht="12.75" customHeight="1">
      <c r="A34" s="134" t="s">
        <v>555</v>
      </c>
      <c r="B34" s="134" t="s">
        <v>556</v>
      </c>
      <c r="C34" s="138">
        <f t="shared" si="1"/>
        <v>30</v>
      </c>
      <c r="D34" s="136">
        <v>0</v>
      </c>
      <c r="E34" s="136">
        <v>30</v>
      </c>
      <c r="F34" s="134"/>
      <c r="G34" s="134"/>
      <c r="H34" s="134"/>
    </row>
    <row r="35" spans="1:8" ht="12.75" customHeight="1">
      <c r="A35" s="134" t="s">
        <v>557</v>
      </c>
      <c r="B35" s="134" t="s">
        <v>558</v>
      </c>
      <c r="C35" s="138">
        <f t="shared" si="1"/>
        <v>30</v>
      </c>
      <c r="D35" s="136">
        <v>0</v>
      </c>
      <c r="E35" s="136">
        <v>30</v>
      </c>
      <c r="F35" s="134"/>
      <c r="G35" s="134"/>
      <c r="H35" s="134"/>
    </row>
    <row r="36" spans="1:8" ht="12.75" customHeight="1">
      <c r="A36" s="134" t="s">
        <v>559</v>
      </c>
      <c r="B36" s="134" t="s">
        <v>560</v>
      </c>
      <c r="C36" s="138">
        <f t="shared" si="1"/>
        <v>30</v>
      </c>
      <c r="D36" s="136">
        <v>0</v>
      </c>
      <c r="E36" s="136">
        <v>30</v>
      </c>
      <c r="F36" s="134"/>
      <c r="G36" s="134"/>
      <c r="H36" s="134"/>
    </row>
    <row r="37" spans="1:8" ht="12.75" customHeight="1">
      <c r="A37" s="134" t="s">
        <v>561</v>
      </c>
      <c r="B37" s="134" t="s">
        <v>562</v>
      </c>
      <c r="C37" s="138">
        <f t="shared" si="1"/>
        <v>618.5</v>
      </c>
      <c r="D37" s="136">
        <v>0</v>
      </c>
      <c r="E37" s="136">
        <v>618.5</v>
      </c>
      <c r="F37" s="134"/>
      <c r="G37" s="134"/>
      <c r="H37" s="134"/>
    </row>
    <row r="38" spans="1:8" ht="12.75" customHeight="1">
      <c r="A38" s="134" t="s">
        <v>563</v>
      </c>
      <c r="B38" s="134" t="s">
        <v>564</v>
      </c>
      <c r="C38" s="138">
        <f t="shared" si="1"/>
        <v>618.5</v>
      </c>
      <c r="D38" s="136">
        <v>0</v>
      </c>
      <c r="E38" s="136">
        <v>618.5</v>
      </c>
      <c r="F38" s="134"/>
      <c r="G38" s="134"/>
      <c r="H38" s="134"/>
    </row>
    <row r="39" spans="1:8" ht="12.75" customHeight="1">
      <c r="A39" s="134" t="s">
        <v>565</v>
      </c>
      <c r="B39" s="134" t="s">
        <v>566</v>
      </c>
      <c r="C39" s="138">
        <f t="shared" si="1"/>
        <v>80</v>
      </c>
      <c r="D39" s="136">
        <v>0</v>
      </c>
      <c r="E39" s="136">
        <v>80</v>
      </c>
      <c r="F39" s="134"/>
      <c r="G39" s="134"/>
      <c r="H39" s="134"/>
    </row>
    <row r="40" spans="1:8" ht="12.75" customHeight="1">
      <c r="A40" s="134" t="s">
        <v>567</v>
      </c>
      <c r="B40" s="134" t="s">
        <v>568</v>
      </c>
      <c r="C40" s="138">
        <f t="shared" si="1"/>
        <v>5</v>
      </c>
      <c r="D40" s="136">
        <v>0</v>
      </c>
      <c r="E40" s="136">
        <v>5</v>
      </c>
      <c r="F40" s="134"/>
      <c r="G40" s="134"/>
      <c r="H40" s="134"/>
    </row>
    <row r="41" spans="1:8" ht="12.75" customHeight="1">
      <c r="A41" s="134" t="s">
        <v>569</v>
      </c>
      <c r="B41" s="134" t="s">
        <v>570</v>
      </c>
      <c r="C41" s="138">
        <f t="shared" si="1"/>
        <v>533.5</v>
      </c>
      <c r="D41" s="136">
        <v>0</v>
      </c>
      <c r="E41" s="136">
        <v>533.5</v>
      </c>
      <c r="F41" s="134"/>
      <c r="G41" s="134"/>
      <c r="H41" s="134"/>
    </row>
    <row r="42" spans="1:8" ht="12.75" customHeight="1">
      <c r="A42" s="134" t="s">
        <v>571</v>
      </c>
      <c r="B42" s="134" t="s">
        <v>572</v>
      </c>
      <c r="C42" s="138">
        <f t="shared" si="1"/>
        <v>252.31</v>
      </c>
      <c r="D42" s="136">
        <v>85.36</v>
      </c>
      <c r="E42" s="136">
        <v>166.95</v>
      </c>
      <c r="F42" s="134"/>
      <c r="G42" s="134"/>
      <c r="H42" s="134"/>
    </row>
    <row r="43" spans="1:8" ht="12.75" customHeight="1">
      <c r="A43" s="134" t="s">
        <v>573</v>
      </c>
      <c r="B43" s="134" t="s">
        <v>574</v>
      </c>
      <c r="C43" s="138">
        <f t="shared" si="1"/>
        <v>232.31</v>
      </c>
      <c r="D43" s="136">
        <v>85.36</v>
      </c>
      <c r="E43" s="136">
        <v>146.94999999999999</v>
      </c>
      <c r="F43" s="134"/>
      <c r="G43" s="134"/>
      <c r="H43" s="134"/>
    </row>
    <row r="44" spans="1:8" ht="12.75" customHeight="1">
      <c r="A44" s="134" t="s">
        <v>575</v>
      </c>
      <c r="B44" s="134" t="s">
        <v>576</v>
      </c>
      <c r="C44" s="138">
        <f t="shared" si="1"/>
        <v>228.31</v>
      </c>
      <c r="D44" s="136">
        <v>85.36</v>
      </c>
      <c r="E44" s="136">
        <v>142.94999999999999</v>
      </c>
      <c r="F44" s="134"/>
      <c r="G44" s="134"/>
      <c r="H44" s="134"/>
    </row>
    <row r="45" spans="1:8" ht="12.75" customHeight="1">
      <c r="A45" s="134" t="s">
        <v>577</v>
      </c>
      <c r="B45" s="134" t="s">
        <v>578</v>
      </c>
      <c r="C45" s="138">
        <f t="shared" si="1"/>
        <v>4</v>
      </c>
      <c r="D45" s="136">
        <v>0</v>
      </c>
      <c r="E45" s="136">
        <v>4</v>
      </c>
      <c r="F45" s="134"/>
      <c r="G45" s="134"/>
      <c r="H45" s="134"/>
    </row>
    <row r="46" spans="1:8" ht="12.75" customHeight="1">
      <c r="A46" s="134" t="s">
        <v>579</v>
      </c>
      <c r="B46" s="134" t="s">
        <v>580</v>
      </c>
      <c r="C46" s="138">
        <f t="shared" ref="C46:C71" si="2">D46+E46</f>
        <v>20</v>
      </c>
      <c r="D46" s="136">
        <v>0</v>
      </c>
      <c r="E46" s="136">
        <v>20</v>
      </c>
      <c r="F46" s="134"/>
      <c r="G46" s="134"/>
      <c r="H46" s="134"/>
    </row>
    <row r="47" spans="1:8" ht="12.75" customHeight="1">
      <c r="A47" s="134" t="s">
        <v>581</v>
      </c>
      <c r="B47" s="134" t="s">
        <v>582</v>
      </c>
      <c r="C47" s="138">
        <f t="shared" si="2"/>
        <v>20</v>
      </c>
      <c r="D47" s="136">
        <v>0</v>
      </c>
      <c r="E47" s="136">
        <v>20</v>
      </c>
      <c r="F47" s="134"/>
      <c r="G47" s="134"/>
      <c r="H47" s="134"/>
    </row>
    <row r="48" spans="1:8" ht="12.75" customHeight="1">
      <c r="A48" s="134" t="s">
        <v>583</v>
      </c>
      <c r="B48" s="134" t="s">
        <v>584</v>
      </c>
      <c r="C48" s="138">
        <f t="shared" si="2"/>
        <v>1955.1799999999998</v>
      </c>
      <c r="D48" s="136">
        <v>254.64</v>
      </c>
      <c r="E48" s="136">
        <v>1700.54</v>
      </c>
      <c r="F48" s="134"/>
      <c r="G48" s="134"/>
      <c r="H48" s="134"/>
    </row>
    <row r="49" spans="1:8" ht="12.75" customHeight="1">
      <c r="A49" s="134" t="s">
        <v>585</v>
      </c>
      <c r="B49" s="134" t="s">
        <v>586</v>
      </c>
      <c r="C49" s="138">
        <f t="shared" si="2"/>
        <v>161.84</v>
      </c>
      <c r="D49" s="136">
        <v>101.84</v>
      </c>
      <c r="E49" s="136">
        <v>60</v>
      </c>
      <c r="F49" s="134"/>
      <c r="G49" s="134"/>
      <c r="H49" s="134"/>
    </row>
    <row r="50" spans="1:8" ht="12.75" customHeight="1">
      <c r="A50" s="134" t="s">
        <v>587</v>
      </c>
      <c r="B50" s="134" t="s">
        <v>588</v>
      </c>
      <c r="C50" s="138">
        <f t="shared" si="2"/>
        <v>161.84</v>
      </c>
      <c r="D50" s="136">
        <v>101.84</v>
      </c>
      <c r="E50" s="136">
        <v>60</v>
      </c>
      <c r="F50" s="134"/>
      <c r="G50" s="134"/>
      <c r="H50" s="134"/>
    </row>
    <row r="51" spans="1:8" ht="12.75" customHeight="1">
      <c r="A51" s="134" t="s">
        <v>589</v>
      </c>
      <c r="B51" s="134" t="s">
        <v>590</v>
      </c>
      <c r="C51" s="138">
        <f t="shared" si="2"/>
        <v>926.73</v>
      </c>
      <c r="D51" s="136">
        <v>0</v>
      </c>
      <c r="E51" s="136">
        <v>926.73</v>
      </c>
      <c r="F51" s="134"/>
      <c r="G51" s="134"/>
      <c r="H51" s="134"/>
    </row>
    <row r="52" spans="1:8" ht="12.75" customHeight="1">
      <c r="A52" s="134" t="s">
        <v>591</v>
      </c>
      <c r="B52" s="134" t="s">
        <v>592</v>
      </c>
      <c r="C52" s="138">
        <f t="shared" si="2"/>
        <v>827.73</v>
      </c>
      <c r="D52" s="136">
        <v>0</v>
      </c>
      <c r="E52" s="136">
        <v>827.73</v>
      </c>
      <c r="F52" s="134"/>
      <c r="G52" s="134"/>
      <c r="H52" s="134"/>
    </row>
    <row r="53" spans="1:8" ht="12.75" customHeight="1">
      <c r="A53" s="134" t="s">
        <v>593</v>
      </c>
      <c r="B53" s="134" t="s">
        <v>594</v>
      </c>
      <c r="C53" s="138">
        <f t="shared" si="2"/>
        <v>99</v>
      </c>
      <c r="D53" s="136">
        <v>0</v>
      </c>
      <c r="E53" s="136">
        <v>99</v>
      </c>
      <c r="F53" s="134"/>
      <c r="G53" s="134"/>
      <c r="H53" s="134"/>
    </row>
    <row r="54" spans="1:8" ht="12.75" customHeight="1">
      <c r="A54" s="134" t="s">
        <v>595</v>
      </c>
      <c r="B54" s="134" t="s">
        <v>596</v>
      </c>
      <c r="C54" s="138">
        <f t="shared" si="2"/>
        <v>152.79</v>
      </c>
      <c r="D54" s="136">
        <v>152.79</v>
      </c>
      <c r="E54" s="136">
        <v>0</v>
      </c>
      <c r="F54" s="134"/>
      <c r="G54" s="134"/>
      <c r="H54" s="134"/>
    </row>
    <row r="55" spans="1:8" ht="12.75" customHeight="1">
      <c r="A55" s="134" t="s">
        <v>597</v>
      </c>
      <c r="B55" s="134" t="s">
        <v>598</v>
      </c>
      <c r="C55" s="138">
        <f t="shared" si="2"/>
        <v>109.14</v>
      </c>
      <c r="D55" s="136">
        <v>109.14</v>
      </c>
      <c r="E55" s="136">
        <v>0</v>
      </c>
      <c r="F55" s="134"/>
      <c r="G55" s="134"/>
      <c r="H55" s="134"/>
    </row>
    <row r="56" spans="1:8" ht="12.75" customHeight="1">
      <c r="A56" s="134" t="s">
        <v>599</v>
      </c>
      <c r="B56" s="134" t="s">
        <v>600</v>
      </c>
      <c r="C56" s="138">
        <f t="shared" si="2"/>
        <v>43.65</v>
      </c>
      <c r="D56" s="136">
        <v>43.65</v>
      </c>
      <c r="E56" s="136">
        <v>0</v>
      </c>
      <c r="F56" s="134"/>
      <c r="G56" s="134"/>
      <c r="H56" s="134"/>
    </row>
    <row r="57" spans="1:8" ht="12.75" customHeight="1">
      <c r="A57" s="134" t="s">
        <v>601</v>
      </c>
      <c r="B57" s="134" t="s">
        <v>602</v>
      </c>
      <c r="C57" s="138">
        <f t="shared" si="2"/>
        <v>190.02</v>
      </c>
      <c r="D57" s="136">
        <v>0</v>
      </c>
      <c r="E57" s="136">
        <v>190.02</v>
      </c>
      <c r="F57" s="134"/>
      <c r="G57" s="134"/>
      <c r="H57" s="134"/>
    </row>
    <row r="58" spans="1:8" ht="12.75" customHeight="1">
      <c r="A58" s="134" t="s">
        <v>603</v>
      </c>
      <c r="B58" s="134" t="s">
        <v>604</v>
      </c>
      <c r="C58" s="138">
        <f t="shared" si="2"/>
        <v>6.46</v>
      </c>
      <c r="D58" s="136">
        <v>0</v>
      </c>
      <c r="E58" s="136">
        <v>6.46</v>
      </c>
      <c r="F58" s="134"/>
      <c r="G58" s="134"/>
      <c r="H58" s="134"/>
    </row>
    <row r="59" spans="1:8" ht="12.75" customHeight="1">
      <c r="A59" s="134" t="s">
        <v>605</v>
      </c>
      <c r="B59" s="134" t="s">
        <v>606</v>
      </c>
      <c r="C59" s="138">
        <f t="shared" si="2"/>
        <v>41.35</v>
      </c>
      <c r="D59" s="136">
        <v>0</v>
      </c>
      <c r="E59" s="136">
        <v>41.35</v>
      </c>
      <c r="F59" s="134"/>
      <c r="G59" s="134"/>
      <c r="H59" s="134"/>
    </row>
    <row r="60" spans="1:8" ht="12.75" customHeight="1">
      <c r="A60" s="134" t="s">
        <v>607</v>
      </c>
      <c r="B60" s="134" t="s">
        <v>608</v>
      </c>
      <c r="C60" s="138">
        <f t="shared" si="2"/>
        <v>83.4</v>
      </c>
      <c r="D60" s="136">
        <v>0</v>
      </c>
      <c r="E60" s="136">
        <v>83.4</v>
      </c>
      <c r="F60" s="134"/>
      <c r="G60" s="134"/>
      <c r="H60" s="134"/>
    </row>
    <row r="61" spans="1:8" ht="12.75" customHeight="1">
      <c r="A61" s="134" t="s">
        <v>609</v>
      </c>
      <c r="B61" s="134" t="s">
        <v>610</v>
      </c>
      <c r="C61" s="138">
        <f t="shared" si="2"/>
        <v>22.6</v>
      </c>
      <c r="D61" s="136">
        <v>0</v>
      </c>
      <c r="E61" s="136">
        <v>22.6</v>
      </c>
      <c r="F61" s="134"/>
      <c r="G61" s="134"/>
      <c r="H61" s="134"/>
    </row>
    <row r="62" spans="1:8" ht="12.75" customHeight="1">
      <c r="A62" s="134" t="s">
        <v>611</v>
      </c>
      <c r="B62" s="134" t="s">
        <v>612</v>
      </c>
      <c r="C62" s="138">
        <f t="shared" si="2"/>
        <v>22.61</v>
      </c>
      <c r="D62" s="136">
        <v>0</v>
      </c>
      <c r="E62" s="136">
        <v>22.61</v>
      </c>
      <c r="F62" s="134"/>
      <c r="G62" s="134"/>
      <c r="H62" s="134"/>
    </row>
    <row r="63" spans="1:8" ht="12.75" customHeight="1">
      <c r="A63" s="134" t="s">
        <v>613</v>
      </c>
      <c r="B63" s="134" t="s">
        <v>614</v>
      </c>
      <c r="C63" s="138">
        <f t="shared" si="2"/>
        <v>13.6</v>
      </c>
      <c r="D63" s="136">
        <v>0</v>
      </c>
      <c r="E63" s="136">
        <v>13.6</v>
      </c>
      <c r="F63" s="134"/>
      <c r="G63" s="134"/>
      <c r="H63" s="134"/>
    </row>
    <row r="64" spans="1:8" ht="12.75" customHeight="1">
      <c r="A64" s="134" t="s">
        <v>615</v>
      </c>
      <c r="B64" s="134" t="s">
        <v>616</v>
      </c>
      <c r="C64" s="138">
        <f t="shared" si="2"/>
        <v>76</v>
      </c>
      <c r="D64" s="136">
        <v>0</v>
      </c>
      <c r="E64" s="136">
        <v>76</v>
      </c>
      <c r="F64" s="134"/>
      <c r="G64" s="134"/>
      <c r="H64" s="134"/>
    </row>
    <row r="65" spans="1:8" ht="12.75" customHeight="1">
      <c r="A65" s="134" t="s">
        <v>617</v>
      </c>
      <c r="B65" s="134" t="s">
        <v>618</v>
      </c>
      <c r="C65" s="138">
        <f t="shared" si="2"/>
        <v>76</v>
      </c>
      <c r="D65" s="136">
        <v>0</v>
      </c>
      <c r="E65" s="136">
        <v>76</v>
      </c>
      <c r="F65" s="134"/>
      <c r="G65" s="134"/>
      <c r="H65" s="134"/>
    </row>
    <row r="66" spans="1:8" ht="12.75" customHeight="1">
      <c r="A66" s="134" t="s">
        <v>619</v>
      </c>
      <c r="B66" s="134" t="s">
        <v>620</v>
      </c>
      <c r="C66" s="138">
        <f t="shared" si="2"/>
        <v>83.9</v>
      </c>
      <c r="D66" s="136">
        <v>0</v>
      </c>
      <c r="E66" s="136">
        <v>83.9</v>
      </c>
      <c r="F66" s="134"/>
      <c r="G66" s="134"/>
      <c r="H66" s="134"/>
    </row>
    <row r="67" spans="1:8" ht="12.75" customHeight="1">
      <c r="A67" s="134" t="s">
        <v>621</v>
      </c>
      <c r="B67" s="134" t="s">
        <v>622</v>
      </c>
      <c r="C67" s="138">
        <f t="shared" si="2"/>
        <v>1.5</v>
      </c>
      <c r="D67" s="136">
        <v>0</v>
      </c>
      <c r="E67" s="136">
        <v>1.5</v>
      </c>
      <c r="F67" s="134"/>
      <c r="G67" s="134"/>
      <c r="H67" s="134"/>
    </row>
    <row r="68" spans="1:8" ht="12.75" customHeight="1">
      <c r="A68" s="134" t="s">
        <v>623</v>
      </c>
      <c r="B68" s="134" t="s">
        <v>624</v>
      </c>
      <c r="C68" s="138">
        <f t="shared" si="2"/>
        <v>82.4</v>
      </c>
      <c r="D68" s="136">
        <v>0</v>
      </c>
      <c r="E68" s="136">
        <v>82.4</v>
      </c>
      <c r="F68" s="134"/>
      <c r="G68" s="134"/>
      <c r="H68" s="134"/>
    </row>
    <row r="69" spans="1:8" ht="12.75" customHeight="1">
      <c r="A69" s="134" t="s">
        <v>625</v>
      </c>
      <c r="B69" s="134" t="s">
        <v>626</v>
      </c>
      <c r="C69" s="138">
        <f t="shared" si="2"/>
        <v>79</v>
      </c>
      <c r="D69" s="136">
        <v>0</v>
      </c>
      <c r="E69" s="136">
        <v>79</v>
      </c>
      <c r="F69" s="134"/>
      <c r="G69" s="134"/>
      <c r="H69" s="134"/>
    </row>
    <row r="70" spans="1:8" ht="12.75" customHeight="1">
      <c r="A70" s="134" t="s">
        <v>627</v>
      </c>
      <c r="B70" s="134" t="s">
        <v>628</v>
      </c>
      <c r="C70" s="138">
        <f t="shared" si="2"/>
        <v>3</v>
      </c>
      <c r="D70" s="136">
        <v>0</v>
      </c>
      <c r="E70" s="136">
        <v>3</v>
      </c>
      <c r="F70" s="134"/>
      <c r="G70" s="134"/>
      <c r="H70" s="134"/>
    </row>
    <row r="71" spans="1:8" ht="12.75" customHeight="1">
      <c r="A71" s="134" t="s">
        <v>629</v>
      </c>
      <c r="B71" s="134" t="s">
        <v>630</v>
      </c>
      <c r="C71" s="138">
        <f t="shared" si="2"/>
        <v>1</v>
      </c>
      <c r="D71" s="136">
        <v>0</v>
      </c>
      <c r="E71" s="136">
        <v>1</v>
      </c>
      <c r="F71" s="134"/>
      <c r="G71" s="134"/>
      <c r="H71" s="134"/>
    </row>
    <row r="72" spans="1:8" ht="12.75" customHeight="1">
      <c r="A72" s="134" t="s">
        <v>631</v>
      </c>
      <c r="B72" s="134" t="s">
        <v>632</v>
      </c>
      <c r="C72" s="138">
        <f t="shared" ref="C72:C130" si="3">D72+E72</f>
        <v>36</v>
      </c>
      <c r="D72" s="136">
        <v>0</v>
      </c>
      <c r="E72" s="136">
        <v>36</v>
      </c>
      <c r="F72" s="134"/>
      <c r="G72" s="134"/>
      <c r="H72" s="134"/>
    </row>
    <row r="73" spans="1:8" ht="12.75" customHeight="1">
      <c r="A73" s="134" t="s">
        <v>633</v>
      </c>
      <c r="B73" s="134" t="s">
        <v>634</v>
      </c>
      <c r="C73" s="138">
        <f t="shared" si="3"/>
        <v>39</v>
      </c>
      <c r="D73" s="136">
        <v>0</v>
      </c>
      <c r="E73" s="136">
        <v>39</v>
      </c>
      <c r="F73" s="134"/>
      <c r="G73" s="134"/>
      <c r="H73" s="134"/>
    </row>
    <row r="74" spans="1:8" ht="12.75" customHeight="1">
      <c r="A74" s="134" t="s">
        <v>635</v>
      </c>
      <c r="B74" s="134" t="s">
        <v>636</v>
      </c>
      <c r="C74" s="138">
        <f t="shared" si="3"/>
        <v>75</v>
      </c>
      <c r="D74" s="136">
        <v>0</v>
      </c>
      <c r="E74" s="136">
        <v>75</v>
      </c>
      <c r="F74" s="134"/>
      <c r="G74" s="134"/>
      <c r="H74" s="134"/>
    </row>
    <row r="75" spans="1:8" ht="12.75" customHeight="1">
      <c r="A75" s="134" t="s">
        <v>637</v>
      </c>
      <c r="B75" s="134" t="s">
        <v>638</v>
      </c>
      <c r="C75" s="138">
        <f t="shared" si="3"/>
        <v>75</v>
      </c>
      <c r="D75" s="136">
        <v>0</v>
      </c>
      <c r="E75" s="136">
        <v>75</v>
      </c>
      <c r="F75" s="134"/>
      <c r="G75" s="134"/>
      <c r="H75" s="134"/>
    </row>
    <row r="76" spans="1:8" ht="12.75" customHeight="1">
      <c r="A76" s="134" t="s">
        <v>639</v>
      </c>
      <c r="B76" s="134" t="s">
        <v>640</v>
      </c>
      <c r="C76" s="138">
        <f t="shared" si="3"/>
        <v>40</v>
      </c>
      <c r="D76" s="136">
        <v>0</v>
      </c>
      <c r="E76" s="136">
        <v>40</v>
      </c>
      <c r="F76" s="134"/>
      <c r="G76" s="134"/>
      <c r="H76" s="134"/>
    </row>
    <row r="77" spans="1:8" ht="12.75" customHeight="1">
      <c r="A77" s="134" t="s">
        <v>641</v>
      </c>
      <c r="B77" s="134" t="s">
        <v>642</v>
      </c>
      <c r="C77" s="138">
        <f t="shared" si="3"/>
        <v>40</v>
      </c>
      <c r="D77" s="136">
        <v>0</v>
      </c>
      <c r="E77" s="136">
        <v>40</v>
      </c>
      <c r="F77" s="134"/>
      <c r="G77" s="134"/>
      <c r="H77" s="134"/>
    </row>
    <row r="78" spans="1:8" ht="12.75" customHeight="1">
      <c r="A78" s="134" t="s">
        <v>643</v>
      </c>
      <c r="B78" s="134" t="s">
        <v>644</v>
      </c>
      <c r="C78" s="138">
        <f t="shared" si="3"/>
        <v>11</v>
      </c>
      <c r="D78" s="136">
        <v>0</v>
      </c>
      <c r="E78" s="136">
        <v>11</v>
      </c>
      <c r="F78" s="134"/>
      <c r="G78" s="134"/>
      <c r="H78" s="134"/>
    </row>
    <row r="79" spans="1:8" ht="12.75" customHeight="1">
      <c r="A79" s="134" t="s">
        <v>645</v>
      </c>
      <c r="B79" s="134" t="s">
        <v>646</v>
      </c>
      <c r="C79" s="138">
        <f t="shared" si="3"/>
        <v>11</v>
      </c>
      <c r="D79" s="136">
        <v>0</v>
      </c>
      <c r="E79" s="136">
        <v>11</v>
      </c>
      <c r="F79" s="134"/>
      <c r="G79" s="134"/>
      <c r="H79" s="134"/>
    </row>
    <row r="80" spans="1:8" ht="12.75" customHeight="1">
      <c r="A80" s="134" t="s">
        <v>647</v>
      </c>
      <c r="B80" s="134" t="s">
        <v>648</v>
      </c>
      <c r="C80" s="138">
        <f t="shared" si="3"/>
        <v>132.80000000000001</v>
      </c>
      <c r="D80" s="136">
        <v>0</v>
      </c>
      <c r="E80" s="136">
        <v>132.80000000000001</v>
      </c>
      <c r="F80" s="134"/>
      <c r="G80" s="134"/>
      <c r="H80" s="134"/>
    </row>
    <row r="81" spans="1:8" ht="12.75" customHeight="1">
      <c r="A81" s="134" t="s">
        <v>649</v>
      </c>
      <c r="B81" s="134" t="s">
        <v>650</v>
      </c>
      <c r="C81" s="138">
        <f t="shared" si="3"/>
        <v>132.80000000000001</v>
      </c>
      <c r="D81" s="136">
        <v>0</v>
      </c>
      <c r="E81" s="136">
        <v>132.80000000000001</v>
      </c>
      <c r="F81" s="134"/>
      <c r="G81" s="134"/>
      <c r="H81" s="134"/>
    </row>
    <row r="82" spans="1:8" ht="12.75" customHeight="1">
      <c r="A82" s="134" t="s">
        <v>651</v>
      </c>
      <c r="B82" s="134" t="s">
        <v>652</v>
      </c>
      <c r="C82" s="138">
        <f t="shared" si="3"/>
        <v>26.1</v>
      </c>
      <c r="D82" s="136">
        <v>0</v>
      </c>
      <c r="E82" s="136">
        <v>26.1</v>
      </c>
      <c r="F82" s="134"/>
      <c r="G82" s="134"/>
      <c r="H82" s="134"/>
    </row>
    <row r="83" spans="1:8" ht="12.75" customHeight="1">
      <c r="A83" s="134" t="s">
        <v>653</v>
      </c>
      <c r="B83" s="134" t="s">
        <v>654</v>
      </c>
      <c r="C83" s="138">
        <f t="shared" si="3"/>
        <v>26.1</v>
      </c>
      <c r="D83" s="136">
        <v>0</v>
      </c>
      <c r="E83" s="136">
        <v>26.1</v>
      </c>
      <c r="F83" s="134"/>
      <c r="G83" s="134"/>
      <c r="H83" s="134"/>
    </row>
    <row r="84" spans="1:8" ht="12.75" customHeight="1">
      <c r="A84" s="134" t="s">
        <v>655</v>
      </c>
      <c r="B84" s="134" t="s">
        <v>656</v>
      </c>
      <c r="C84" s="138">
        <f t="shared" si="3"/>
        <v>501.96999999999997</v>
      </c>
      <c r="D84" s="136">
        <v>90.89</v>
      </c>
      <c r="E84" s="136">
        <v>411.08</v>
      </c>
      <c r="F84" s="134"/>
      <c r="G84" s="134"/>
      <c r="H84" s="134"/>
    </row>
    <row r="85" spans="1:8" ht="12.75" customHeight="1">
      <c r="A85" s="134" t="s">
        <v>657</v>
      </c>
      <c r="B85" s="134" t="s">
        <v>658</v>
      </c>
      <c r="C85" s="138">
        <f t="shared" si="3"/>
        <v>20</v>
      </c>
      <c r="D85" s="136">
        <v>0</v>
      </c>
      <c r="E85" s="136">
        <v>20</v>
      </c>
      <c r="F85" s="134"/>
      <c r="G85" s="134"/>
      <c r="H85" s="134"/>
    </row>
    <row r="86" spans="1:8" ht="12.75" customHeight="1">
      <c r="A86" s="134" t="s">
        <v>659</v>
      </c>
      <c r="B86" s="134" t="s">
        <v>660</v>
      </c>
      <c r="C86" s="138">
        <f t="shared" si="3"/>
        <v>20</v>
      </c>
      <c r="D86" s="136">
        <v>0</v>
      </c>
      <c r="E86" s="136">
        <v>20</v>
      </c>
      <c r="F86" s="134"/>
      <c r="G86" s="134"/>
      <c r="H86" s="134"/>
    </row>
    <row r="87" spans="1:8" ht="12.75" customHeight="1">
      <c r="A87" s="134" t="s">
        <v>661</v>
      </c>
      <c r="B87" s="134" t="s">
        <v>662</v>
      </c>
      <c r="C87" s="138">
        <f t="shared" si="3"/>
        <v>350</v>
      </c>
      <c r="D87" s="136">
        <v>0</v>
      </c>
      <c r="E87" s="136">
        <v>350</v>
      </c>
      <c r="F87" s="134"/>
      <c r="G87" s="134"/>
      <c r="H87" s="134"/>
    </row>
    <row r="88" spans="1:8" ht="12.75" customHeight="1">
      <c r="A88" s="134" t="s">
        <v>663</v>
      </c>
      <c r="B88" s="134" t="s">
        <v>664</v>
      </c>
      <c r="C88" s="138">
        <f t="shared" si="3"/>
        <v>350</v>
      </c>
      <c r="D88" s="136">
        <v>0</v>
      </c>
      <c r="E88" s="136">
        <v>350</v>
      </c>
      <c r="F88" s="134"/>
      <c r="G88" s="134"/>
      <c r="H88" s="134"/>
    </row>
    <row r="89" spans="1:8" ht="12.75" customHeight="1">
      <c r="A89" s="134" t="s">
        <v>665</v>
      </c>
      <c r="B89" s="134" t="s">
        <v>666</v>
      </c>
      <c r="C89" s="138">
        <f t="shared" si="3"/>
        <v>25.87</v>
      </c>
      <c r="D89" s="136">
        <v>0</v>
      </c>
      <c r="E89" s="136">
        <v>25.87</v>
      </c>
      <c r="F89" s="134"/>
      <c r="G89" s="134"/>
      <c r="H89" s="134"/>
    </row>
    <row r="90" spans="1:8" ht="12.75" customHeight="1">
      <c r="A90" s="134" t="s">
        <v>667</v>
      </c>
      <c r="B90" s="134" t="s">
        <v>668</v>
      </c>
      <c r="C90" s="138">
        <f t="shared" si="3"/>
        <v>25.87</v>
      </c>
      <c r="D90" s="136">
        <v>0</v>
      </c>
      <c r="E90" s="136">
        <v>25.87</v>
      </c>
      <c r="F90" s="134"/>
      <c r="G90" s="134"/>
      <c r="H90" s="134"/>
    </row>
    <row r="91" spans="1:8" ht="12.75" customHeight="1">
      <c r="A91" s="134" t="s">
        <v>669</v>
      </c>
      <c r="B91" s="134" t="s">
        <v>670</v>
      </c>
      <c r="C91" s="138">
        <f t="shared" si="3"/>
        <v>90.89</v>
      </c>
      <c r="D91" s="136">
        <v>90.89</v>
      </c>
      <c r="E91" s="136">
        <v>0</v>
      </c>
      <c r="F91" s="134"/>
      <c r="G91" s="134"/>
      <c r="H91" s="134"/>
    </row>
    <row r="92" spans="1:8" ht="12.75" customHeight="1">
      <c r="A92" s="134" t="s">
        <v>671</v>
      </c>
      <c r="B92" s="134" t="s">
        <v>672</v>
      </c>
      <c r="C92" s="138">
        <f t="shared" si="3"/>
        <v>35.51</v>
      </c>
      <c r="D92" s="136">
        <v>35.51</v>
      </c>
      <c r="E92" s="136">
        <v>0</v>
      </c>
      <c r="F92" s="134"/>
      <c r="G92" s="134"/>
      <c r="H92" s="134"/>
    </row>
    <row r="93" spans="1:8" ht="12.75" customHeight="1">
      <c r="A93" s="134" t="s">
        <v>673</v>
      </c>
      <c r="B93" s="134" t="s">
        <v>674</v>
      </c>
      <c r="C93" s="138">
        <f t="shared" si="3"/>
        <v>48.54</v>
      </c>
      <c r="D93" s="136">
        <v>48.54</v>
      </c>
      <c r="E93" s="136">
        <v>0</v>
      </c>
      <c r="F93" s="134"/>
      <c r="G93" s="134"/>
      <c r="H93" s="134"/>
    </row>
    <row r="94" spans="1:8" ht="12.75" customHeight="1">
      <c r="A94" s="134" t="s">
        <v>675</v>
      </c>
      <c r="B94" s="134" t="s">
        <v>676</v>
      </c>
      <c r="C94" s="138">
        <f t="shared" si="3"/>
        <v>6.84</v>
      </c>
      <c r="D94" s="136">
        <v>6.84</v>
      </c>
      <c r="E94" s="136">
        <v>0</v>
      </c>
      <c r="F94" s="134"/>
      <c r="G94" s="134"/>
      <c r="H94" s="134"/>
    </row>
    <row r="95" spans="1:8" ht="12.75" customHeight="1">
      <c r="A95" s="134" t="s">
        <v>677</v>
      </c>
      <c r="B95" s="134" t="s">
        <v>678</v>
      </c>
      <c r="C95" s="138">
        <f t="shared" si="3"/>
        <v>15.21</v>
      </c>
      <c r="D95" s="136">
        <v>0</v>
      </c>
      <c r="E95" s="136">
        <v>15.21</v>
      </c>
      <c r="F95" s="134"/>
      <c r="G95" s="134"/>
      <c r="H95" s="134"/>
    </row>
    <row r="96" spans="1:8" ht="12.75" customHeight="1">
      <c r="A96" s="134" t="s">
        <v>679</v>
      </c>
      <c r="B96" s="134" t="s">
        <v>680</v>
      </c>
      <c r="C96" s="138">
        <f t="shared" si="3"/>
        <v>15.21</v>
      </c>
      <c r="D96" s="136">
        <v>0</v>
      </c>
      <c r="E96" s="136">
        <v>15.21</v>
      </c>
      <c r="F96" s="134"/>
      <c r="G96" s="134"/>
      <c r="H96" s="134"/>
    </row>
    <row r="97" spans="1:8" ht="12.75" customHeight="1">
      <c r="A97" s="134" t="s">
        <v>681</v>
      </c>
      <c r="B97" s="134" t="s">
        <v>682</v>
      </c>
      <c r="C97" s="138">
        <f t="shared" si="3"/>
        <v>30</v>
      </c>
      <c r="D97" s="136">
        <v>0</v>
      </c>
      <c r="E97" s="136">
        <v>30</v>
      </c>
      <c r="F97" s="134"/>
      <c r="G97" s="134"/>
      <c r="H97" s="134"/>
    </row>
    <row r="98" spans="1:8" ht="12.75" customHeight="1">
      <c r="A98" s="134" t="s">
        <v>683</v>
      </c>
      <c r="B98" s="134" t="s">
        <v>684</v>
      </c>
      <c r="C98" s="138">
        <f t="shared" si="3"/>
        <v>30</v>
      </c>
      <c r="D98" s="136">
        <v>0</v>
      </c>
      <c r="E98" s="136">
        <v>30</v>
      </c>
      <c r="F98" s="134"/>
      <c r="G98" s="134"/>
      <c r="H98" s="134"/>
    </row>
    <row r="99" spans="1:8" ht="12.75" customHeight="1">
      <c r="A99" s="134" t="s">
        <v>685</v>
      </c>
      <c r="B99" s="134" t="s">
        <v>686</v>
      </c>
      <c r="C99" s="138">
        <f t="shared" si="3"/>
        <v>30</v>
      </c>
      <c r="D99" s="136">
        <v>0</v>
      </c>
      <c r="E99" s="136">
        <v>30</v>
      </c>
      <c r="F99" s="134"/>
      <c r="G99" s="134"/>
      <c r="H99" s="134"/>
    </row>
    <row r="100" spans="1:8" ht="12.75" customHeight="1">
      <c r="A100" s="134" t="s">
        <v>687</v>
      </c>
      <c r="B100" s="134" t="s">
        <v>688</v>
      </c>
      <c r="C100" s="138">
        <f t="shared" si="3"/>
        <v>5170.4400000000005</v>
      </c>
      <c r="D100" s="136">
        <v>158.27000000000001</v>
      </c>
      <c r="E100" s="136">
        <v>5012.17</v>
      </c>
      <c r="F100" s="134"/>
      <c r="G100" s="134"/>
      <c r="H100" s="134"/>
    </row>
    <row r="101" spans="1:8" ht="12.75" customHeight="1">
      <c r="A101" s="134" t="s">
        <v>689</v>
      </c>
      <c r="B101" s="134" t="s">
        <v>690</v>
      </c>
      <c r="C101" s="138">
        <f t="shared" si="3"/>
        <v>2167.6</v>
      </c>
      <c r="D101" s="136">
        <v>93.36</v>
      </c>
      <c r="E101" s="136">
        <v>2074.2399999999998</v>
      </c>
      <c r="F101" s="134"/>
      <c r="G101" s="134"/>
      <c r="H101" s="134"/>
    </row>
    <row r="102" spans="1:8" ht="12.75" customHeight="1">
      <c r="A102" s="134" t="s">
        <v>691</v>
      </c>
      <c r="B102" s="134" t="s">
        <v>692</v>
      </c>
      <c r="C102" s="138">
        <f t="shared" si="3"/>
        <v>40</v>
      </c>
      <c r="D102" s="136">
        <v>0</v>
      </c>
      <c r="E102" s="136">
        <v>40</v>
      </c>
      <c r="F102" s="134"/>
      <c r="G102" s="134"/>
      <c r="H102" s="134"/>
    </row>
    <row r="103" spans="1:8" ht="12.75" customHeight="1">
      <c r="A103" s="134" t="s">
        <v>693</v>
      </c>
      <c r="B103" s="134" t="s">
        <v>694</v>
      </c>
      <c r="C103" s="138">
        <f t="shared" si="3"/>
        <v>2127.6</v>
      </c>
      <c r="D103" s="136">
        <v>93.36</v>
      </c>
      <c r="E103" s="136">
        <v>2034.24</v>
      </c>
      <c r="F103" s="134"/>
      <c r="G103" s="134"/>
      <c r="H103" s="134"/>
    </row>
    <row r="104" spans="1:8" ht="12.75" customHeight="1">
      <c r="A104" s="134" t="s">
        <v>695</v>
      </c>
      <c r="B104" s="134" t="s">
        <v>696</v>
      </c>
      <c r="C104" s="138">
        <f t="shared" si="3"/>
        <v>20</v>
      </c>
      <c r="D104" s="136">
        <v>0</v>
      </c>
      <c r="E104" s="136">
        <v>20</v>
      </c>
      <c r="F104" s="134"/>
      <c r="G104" s="134"/>
      <c r="H104" s="134"/>
    </row>
    <row r="105" spans="1:8" ht="12.75" customHeight="1">
      <c r="A105" s="134" t="s">
        <v>697</v>
      </c>
      <c r="B105" s="134" t="s">
        <v>698</v>
      </c>
      <c r="C105" s="138">
        <f t="shared" si="3"/>
        <v>20</v>
      </c>
      <c r="D105" s="136">
        <v>0</v>
      </c>
      <c r="E105" s="136">
        <v>20</v>
      </c>
      <c r="F105" s="134"/>
      <c r="G105" s="134"/>
      <c r="H105" s="134"/>
    </row>
    <row r="106" spans="1:8" ht="12.75" customHeight="1">
      <c r="A106" s="134" t="s">
        <v>699</v>
      </c>
      <c r="B106" s="134" t="s">
        <v>700</v>
      </c>
      <c r="C106" s="138">
        <f t="shared" si="3"/>
        <v>2432.83</v>
      </c>
      <c r="D106" s="136">
        <v>64.900000000000006</v>
      </c>
      <c r="E106" s="136">
        <v>2367.9299999999998</v>
      </c>
      <c r="F106" s="134"/>
      <c r="G106" s="134"/>
      <c r="H106" s="134"/>
    </row>
    <row r="107" spans="1:8" ht="12.75" customHeight="1">
      <c r="A107" s="134" t="s">
        <v>701</v>
      </c>
      <c r="B107" s="134" t="s">
        <v>702</v>
      </c>
      <c r="C107" s="138">
        <f t="shared" si="3"/>
        <v>2432.83</v>
      </c>
      <c r="D107" s="136">
        <v>64.900000000000006</v>
      </c>
      <c r="E107" s="136">
        <v>2367.9299999999998</v>
      </c>
      <c r="F107" s="134"/>
      <c r="G107" s="134"/>
      <c r="H107" s="134"/>
    </row>
    <row r="108" spans="1:8" ht="12.75" customHeight="1">
      <c r="A108" s="134" t="s">
        <v>703</v>
      </c>
      <c r="B108" s="134" t="s">
        <v>704</v>
      </c>
      <c r="C108" s="138">
        <f t="shared" si="3"/>
        <v>550</v>
      </c>
      <c r="D108" s="136">
        <v>0</v>
      </c>
      <c r="E108" s="136">
        <v>550</v>
      </c>
      <c r="F108" s="134"/>
      <c r="G108" s="134"/>
      <c r="H108" s="134"/>
    </row>
    <row r="109" spans="1:8" ht="12.75" customHeight="1">
      <c r="A109" s="134" t="s">
        <v>705</v>
      </c>
      <c r="B109" s="134" t="s">
        <v>706</v>
      </c>
      <c r="C109" s="138">
        <f t="shared" si="3"/>
        <v>550</v>
      </c>
      <c r="D109" s="136">
        <v>0</v>
      </c>
      <c r="E109" s="136">
        <v>550</v>
      </c>
      <c r="F109" s="134"/>
      <c r="G109" s="134"/>
      <c r="H109" s="134"/>
    </row>
    <row r="110" spans="1:8" ht="12.75" customHeight="1">
      <c r="A110" s="134" t="s">
        <v>707</v>
      </c>
      <c r="B110" s="134" t="s">
        <v>708</v>
      </c>
      <c r="C110" s="138">
        <f t="shared" si="3"/>
        <v>23</v>
      </c>
      <c r="D110" s="136">
        <v>0</v>
      </c>
      <c r="E110" s="136">
        <v>23</v>
      </c>
      <c r="F110" s="134"/>
      <c r="G110" s="134"/>
      <c r="H110" s="134"/>
    </row>
    <row r="111" spans="1:8" ht="12.75" customHeight="1">
      <c r="A111" s="134" t="s">
        <v>709</v>
      </c>
      <c r="B111" s="134" t="s">
        <v>710</v>
      </c>
      <c r="C111" s="138">
        <f t="shared" si="3"/>
        <v>3</v>
      </c>
      <c r="D111" s="136">
        <v>0</v>
      </c>
      <c r="E111" s="136">
        <v>3</v>
      </c>
      <c r="F111" s="134"/>
      <c r="G111" s="134"/>
      <c r="H111" s="134"/>
    </row>
    <row r="112" spans="1:8" ht="12.75" customHeight="1">
      <c r="A112" s="134" t="s">
        <v>711</v>
      </c>
      <c r="B112" s="134" t="s">
        <v>712</v>
      </c>
      <c r="C112" s="138">
        <f t="shared" si="3"/>
        <v>3</v>
      </c>
      <c r="D112" s="136">
        <v>0</v>
      </c>
      <c r="E112" s="136">
        <v>3</v>
      </c>
      <c r="F112" s="134"/>
      <c r="G112" s="134"/>
      <c r="H112" s="134"/>
    </row>
    <row r="113" spans="1:8" ht="12.75" customHeight="1">
      <c r="A113" s="134" t="s">
        <v>713</v>
      </c>
      <c r="B113" s="134" t="s">
        <v>714</v>
      </c>
      <c r="C113" s="138">
        <f t="shared" si="3"/>
        <v>20</v>
      </c>
      <c r="D113" s="136">
        <v>0</v>
      </c>
      <c r="E113" s="136">
        <v>20</v>
      </c>
      <c r="F113" s="134"/>
      <c r="G113" s="134"/>
      <c r="H113" s="134"/>
    </row>
    <row r="114" spans="1:8" ht="12.75" customHeight="1">
      <c r="A114" s="134" t="s">
        <v>715</v>
      </c>
      <c r="B114" s="134" t="s">
        <v>716</v>
      </c>
      <c r="C114" s="138">
        <f t="shared" si="3"/>
        <v>20</v>
      </c>
      <c r="D114" s="136">
        <v>0</v>
      </c>
      <c r="E114" s="136">
        <v>20</v>
      </c>
      <c r="F114" s="134"/>
      <c r="G114" s="134"/>
      <c r="H114" s="134"/>
    </row>
    <row r="115" spans="1:8" ht="12.75" customHeight="1">
      <c r="A115" s="134" t="s">
        <v>717</v>
      </c>
      <c r="B115" s="134" t="s">
        <v>718</v>
      </c>
      <c r="C115" s="138">
        <f t="shared" si="3"/>
        <v>126.57</v>
      </c>
      <c r="D115" s="136">
        <v>0</v>
      </c>
      <c r="E115" s="136">
        <v>126.57</v>
      </c>
      <c r="F115" s="134"/>
      <c r="G115" s="134"/>
      <c r="H115" s="134"/>
    </row>
    <row r="116" spans="1:8" ht="12.75" customHeight="1">
      <c r="A116" s="134" t="s">
        <v>719</v>
      </c>
      <c r="B116" s="134" t="s">
        <v>720</v>
      </c>
      <c r="C116" s="138">
        <f t="shared" si="3"/>
        <v>126.57</v>
      </c>
      <c r="D116" s="136">
        <v>0</v>
      </c>
      <c r="E116" s="136">
        <v>126.57</v>
      </c>
      <c r="F116" s="134"/>
      <c r="G116" s="134"/>
      <c r="H116" s="134"/>
    </row>
    <row r="117" spans="1:8" ht="12.75" customHeight="1">
      <c r="A117" s="134" t="s">
        <v>721</v>
      </c>
      <c r="B117" s="134" t="s">
        <v>722</v>
      </c>
      <c r="C117" s="138">
        <f t="shared" si="3"/>
        <v>126.57</v>
      </c>
      <c r="D117" s="136">
        <v>0</v>
      </c>
      <c r="E117" s="136">
        <v>126.57</v>
      </c>
      <c r="F117" s="134"/>
      <c r="G117" s="134"/>
      <c r="H117" s="134"/>
    </row>
    <row r="118" spans="1:8" ht="12.75" customHeight="1">
      <c r="A118" s="134" t="s">
        <v>723</v>
      </c>
      <c r="B118" s="134" t="s">
        <v>724</v>
      </c>
      <c r="C118" s="138">
        <f t="shared" si="3"/>
        <v>30</v>
      </c>
      <c r="D118" s="136">
        <v>0</v>
      </c>
      <c r="E118" s="136">
        <v>30</v>
      </c>
      <c r="F118" s="134"/>
      <c r="G118" s="134"/>
      <c r="H118" s="134"/>
    </row>
    <row r="119" spans="1:8" ht="12.75" customHeight="1">
      <c r="A119" s="134" t="s">
        <v>725</v>
      </c>
      <c r="B119" s="134" t="s">
        <v>726</v>
      </c>
      <c r="C119" s="138">
        <f t="shared" si="3"/>
        <v>30</v>
      </c>
      <c r="D119" s="136">
        <v>0</v>
      </c>
      <c r="E119" s="136">
        <v>30</v>
      </c>
      <c r="F119" s="134"/>
      <c r="G119" s="134"/>
      <c r="H119" s="134"/>
    </row>
    <row r="120" spans="1:8" ht="12.75" customHeight="1">
      <c r="A120" s="134" t="s">
        <v>727</v>
      </c>
      <c r="B120" s="134" t="s">
        <v>728</v>
      </c>
      <c r="C120" s="138">
        <f t="shared" si="3"/>
        <v>30</v>
      </c>
      <c r="D120" s="136">
        <v>0</v>
      </c>
      <c r="E120" s="136">
        <v>30</v>
      </c>
      <c r="F120" s="134"/>
      <c r="G120" s="134"/>
      <c r="H120" s="134"/>
    </row>
    <row r="121" spans="1:8" ht="12.75" customHeight="1">
      <c r="A121" s="134" t="s">
        <v>729</v>
      </c>
      <c r="B121" s="134" t="s">
        <v>730</v>
      </c>
      <c r="C121" s="138">
        <f t="shared" si="3"/>
        <v>70.16</v>
      </c>
      <c r="D121" s="136">
        <v>70.16</v>
      </c>
      <c r="E121" s="136">
        <v>0</v>
      </c>
      <c r="F121" s="134"/>
      <c r="G121" s="134"/>
      <c r="H121" s="134"/>
    </row>
    <row r="122" spans="1:8" ht="12.75" customHeight="1">
      <c r="A122" s="134" t="s">
        <v>731</v>
      </c>
      <c r="B122" s="134" t="s">
        <v>732</v>
      </c>
      <c r="C122" s="138">
        <f t="shared" si="3"/>
        <v>70.16</v>
      </c>
      <c r="D122" s="136">
        <v>70.16</v>
      </c>
      <c r="E122" s="136">
        <v>0</v>
      </c>
      <c r="F122" s="134"/>
      <c r="G122" s="134"/>
      <c r="H122" s="134"/>
    </row>
    <row r="123" spans="1:8" ht="12.75" customHeight="1">
      <c r="A123" s="134" t="s">
        <v>733</v>
      </c>
      <c r="B123" s="134" t="s">
        <v>734</v>
      </c>
      <c r="C123" s="138">
        <f t="shared" si="3"/>
        <v>65.48</v>
      </c>
      <c r="D123" s="136">
        <v>65.48</v>
      </c>
      <c r="E123" s="136">
        <v>0</v>
      </c>
      <c r="F123" s="134"/>
      <c r="G123" s="134"/>
      <c r="H123" s="134"/>
    </row>
    <row r="124" spans="1:8" ht="12.75" customHeight="1">
      <c r="A124" s="134" t="s">
        <v>735</v>
      </c>
      <c r="B124" s="134" t="s">
        <v>736</v>
      </c>
      <c r="C124" s="138">
        <f t="shared" si="3"/>
        <v>4.67</v>
      </c>
      <c r="D124" s="136">
        <v>4.67</v>
      </c>
      <c r="E124" s="136">
        <v>0</v>
      </c>
      <c r="F124" s="134"/>
      <c r="G124" s="134"/>
      <c r="H124" s="134"/>
    </row>
    <row r="125" spans="1:8" ht="12.75" customHeight="1">
      <c r="A125" s="134" t="s">
        <v>737</v>
      </c>
      <c r="B125" s="134" t="s">
        <v>738</v>
      </c>
      <c r="C125" s="138">
        <f t="shared" si="3"/>
        <v>188.5</v>
      </c>
      <c r="D125" s="136">
        <v>0</v>
      </c>
      <c r="E125" s="136">
        <v>188.5</v>
      </c>
      <c r="F125" s="134"/>
      <c r="G125" s="134"/>
      <c r="H125" s="134"/>
    </row>
    <row r="126" spans="1:8" ht="12.75" customHeight="1">
      <c r="A126" s="134" t="s">
        <v>739</v>
      </c>
      <c r="B126" s="134" t="s">
        <v>740</v>
      </c>
      <c r="C126" s="138">
        <f t="shared" si="3"/>
        <v>188.5</v>
      </c>
      <c r="D126" s="136">
        <v>0</v>
      </c>
      <c r="E126" s="136">
        <v>188.5</v>
      </c>
      <c r="F126" s="134"/>
      <c r="G126" s="134"/>
      <c r="H126" s="134"/>
    </row>
    <row r="127" spans="1:8" ht="12.75" customHeight="1">
      <c r="A127" s="134" t="s">
        <v>741</v>
      </c>
      <c r="B127" s="134" t="s">
        <v>742</v>
      </c>
      <c r="C127" s="138">
        <f t="shared" si="3"/>
        <v>188.5</v>
      </c>
      <c r="D127" s="136">
        <v>0</v>
      </c>
      <c r="E127" s="136">
        <v>188.5</v>
      </c>
      <c r="F127" s="134"/>
      <c r="G127" s="134"/>
      <c r="H127" s="134"/>
    </row>
    <row r="128" spans="1:8" ht="12.75" customHeight="1">
      <c r="A128" s="134" t="s">
        <v>744</v>
      </c>
      <c r="B128" s="134" t="s">
        <v>745</v>
      </c>
      <c r="C128" s="138">
        <f t="shared" si="3"/>
        <v>13.62</v>
      </c>
      <c r="D128" s="136">
        <v>0</v>
      </c>
      <c r="E128" s="136">
        <v>13.62</v>
      </c>
      <c r="F128" s="134"/>
      <c r="G128" s="134"/>
      <c r="H128" s="134"/>
    </row>
    <row r="129" spans="1:8" ht="12.75" customHeight="1">
      <c r="A129" s="134" t="s">
        <v>746</v>
      </c>
      <c r="B129" s="134" t="s">
        <v>747</v>
      </c>
      <c r="C129" s="138">
        <f t="shared" si="3"/>
        <v>13.62</v>
      </c>
      <c r="D129" s="136"/>
      <c r="E129" s="136">
        <v>13.62</v>
      </c>
      <c r="F129" s="134"/>
      <c r="G129" s="134"/>
      <c r="H129" s="134"/>
    </row>
    <row r="130" spans="1:8" ht="12.75" customHeight="1">
      <c r="A130" s="134" t="s">
        <v>748</v>
      </c>
      <c r="B130" s="134" t="s">
        <v>749</v>
      </c>
      <c r="C130" s="138">
        <f t="shared" si="3"/>
        <v>13.62</v>
      </c>
      <c r="D130" s="136"/>
      <c r="E130" s="136">
        <v>13.62</v>
      </c>
      <c r="F130" s="134"/>
      <c r="G130" s="134"/>
      <c r="H130" s="134"/>
    </row>
  </sheetData>
  <phoneticPr fontId="2" type="noConversion"/>
  <printOptions horizontalCentered="1"/>
  <pageMargins left="0" right="0" top="0.99999998498150677" bottom="0.99999998498150677" header="0.49999999249075339" footer="0.49999999249075339"/>
  <pageSetup paperSize="9" scale="64" fitToHeight="2" orientation="portrait"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election activeCell="A2" sqref="A2:K2"/>
    </sheetView>
  </sheetViews>
  <sheetFormatPr defaultColWidth="31.125" defaultRowHeight="13.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spans="1:11" ht="18" customHeight="1">
      <c r="A1" s="7" t="s">
        <v>804</v>
      </c>
      <c r="B1" s="111"/>
      <c r="C1" s="111"/>
      <c r="D1" s="111"/>
      <c r="E1" s="111"/>
      <c r="F1" s="111"/>
    </row>
    <row r="2" spans="1:11" ht="36.75" customHeight="1">
      <c r="A2" s="170" t="s">
        <v>500</v>
      </c>
      <c r="B2" s="170"/>
      <c r="C2" s="170"/>
      <c r="D2" s="170"/>
      <c r="E2" s="170"/>
      <c r="F2" s="170"/>
      <c r="G2" s="170"/>
      <c r="H2" s="170"/>
      <c r="I2" s="170"/>
      <c r="J2" s="170"/>
      <c r="K2" s="170"/>
    </row>
    <row r="3" spans="1:11" ht="14.45" customHeight="1">
      <c r="A3" s="111"/>
      <c r="B3" s="111"/>
      <c r="C3" s="111"/>
      <c r="D3" s="111"/>
      <c r="E3" s="111"/>
      <c r="F3" s="111"/>
      <c r="K3" t="s">
        <v>459</v>
      </c>
    </row>
    <row r="4" spans="1:11" ht="14.45" customHeight="1">
      <c r="A4" s="169" t="s">
        <v>458</v>
      </c>
      <c r="B4" s="167" t="s">
        <v>316</v>
      </c>
      <c r="C4" s="167" t="s">
        <v>446</v>
      </c>
      <c r="D4" s="167" t="s">
        <v>450</v>
      </c>
      <c r="E4" s="167" t="s">
        <v>443</v>
      </c>
      <c r="F4" s="167" t="s">
        <v>444</v>
      </c>
      <c r="G4" s="167" t="s">
        <v>463</v>
      </c>
      <c r="H4" s="167"/>
      <c r="I4" s="167" t="s">
        <v>464</v>
      </c>
      <c r="J4" s="167" t="s">
        <v>465</v>
      </c>
      <c r="K4" s="167" t="s">
        <v>445</v>
      </c>
    </row>
    <row r="5" spans="1:11" s="112" customFormat="1" ht="42.75" customHeight="1">
      <c r="A5" s="169"/>
      <c r="B5" s="167"/>
      <c r="C5" s="167"/>
      <c r="D5" s="167"/>
      <c r="E5" s="167"/>
      <c r="F5" s="167"/>
      <c r="G5" s="108" t="s">
        <v>466</v>
      </c>
      <c r="H5" s="108" t="s">
        <v>468</v>
      </c>
      <c r="I5" s="167"/>
      <c r="J5" s="167"/>
      <c r="K5" s="167"/>
    </row>
    <row r="6" spans="1:11" ht="30" customHeight="1">
      <c r="A6" s="113" t="s">
        <v>316</v>
      </c>
      <c r="B6" s="114">
        <f>D6</f>
        <v>144.9</v>
      </c>
      <c r="C6" s="114"/>
      <c r="D6" s="114">
        <f>D8</f>
        <v>144.9</v>
      </c>
      <c r="E6" s="114"/>
      <c r="F6" s="114"/>
      <c r="G6" s="114"/>
      <c r="H6" s="114"/>
      <c r="I6" s="114"/>
      <c r="J6" s="114"/>
      <c r="K6" s="114"/>
    </row>
    <row r="7" spans="1:11" ht="30.75" customHeight="1">
      <c r="A7" s="115" t="s">
        <v>456</v>
      </c>
      <c r="B7" s="114"/>
      <c r="C7" s="114"/>
      <c r="D7" s="114"/>
      <c r="E7" s="114"/>
      <c r="F7" s="114"/>
      <c r="G7" s="114"/>
      <c r="H7" s="114"/>
      <c r="I7" s="114"/>
      <c r="J7" s="114"/>
      <c r="K7" s="114"/>
    </row>
    <row r="8" spans="1:11" ht="30.75" customHeight="1">
      <c r="A8" s="115" t="s">
        <v>455</v>
      </c>
      <c r="B8" s="114">
        <f>D8</f>
        <v>144.9</v>
      </c>
      <c r="C8" s="114"/>
      <c r="D8" s="114">
        <v>144.9</v>
      </c>
      <c r="E8" s="114"/>
      <c r="F8" s="114"/>
      <c r="G8" s="114"/>
      <c r="H8" s="114"/>
      <c r="I8" s="114"/>
      <c r="J8" s="114"/>
      <c r="K8" s="114"/>
    </row>
    <row r="9" spans="1:11" ht="30.75" customHeight="1">
      <c r="A9" s="115" t="s">
        <v>454</v>
      </c>
      <c r="B9" s="114"/>
      <c r="C9" s="114"/>
      <c r="D9" s="114"/>
      <c r="E9" s="114"/>
      <c r="F9" s="114"/>
      <c r="G9" s="114"/>
      <c r="H9" s="114"/>
      <c r="I9" s="114"/>
      <c r="J9" s="114"/>
      <c r="K9" s="114"/>
    </row>
    <row r="11" spans="1:11" ht="14.25" customHeight="1"/>
  </sheetData>
  <mergeCells count="11">
    <mergeCell ref="A4:A5"/>
    <mergeCell ref="A2:K2"/>
    <mergeCell ref="F4:F5"/>
    <mergeCell ref="G4:H4"/>
    <mergeCell ref="I4:I5"/>
    <mergeCell ref="J4:J5"/>
    <mergeCell ref="K4:K5"/>
    <mergeCell ref="B4:B5"/>
    <mergeCell ref="C4:C5"/>
    <mergeCell ref="D4:D5"/>
    <mergeCell ref="E4:E5"/>
  </mergeCells>
  <phoneticPr fontId="2" type="noConversion"/>
  <printOptions horizontalCentered="1"/>
  <pageMargins left="0.35" right="0.25" top="0.74803149606299213" bottom="0.74803149606299213" header="0.31496062992125984" footer="0.31496062992125984"/>
  <pageSetup paperSize="9" scale="59" fitToHeight="0" orientation="portrait"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C20" sqref="C20"/>
    </sheetView>
  </sheetViews>
  <sheetFormatPr defaultRowHeight="13.5"/>
  <cols>
    <col min="3" max="3" width="52.875" bestFit="1" customWidth="1"/>
  </cols>
  <sheetData>
    <row r="1" spans="1:3" ht="22.5">
      <c r="A1" s="156" t="s">
        <v>484</v>
      </c>
      <c r="B1" s="156"/>
      <c r="C1" s="156"/>
    </row>
    <row r="2" spans="1:3">
      <c r="A2" s="116" t="s">
        <v>472</v>
      </c>
      <c r="B2" s="157" t="s">
        <v>473</v>
      </c>
      <c r="C2" s="157"/>
    </row>
    <row r="3" spans="1:3">
      <c r="A3" s="116">
        <v>1</v>
      </c>
      <c r="B3" s="117" t="s">
        <v>474</v>
      </c>
      <c r="C3" s="118" t="s">
        <v>485</v>
      </c>
    </row>
    <row r="4" spans="1:3">
      <c r="A4" s="116">
        <v>2</v>
      </c>
      <c r="B4" s="117" t="s">
        <v>475</v>
      </c>
      <c r="C4" s="118" t="s">
        <v>486</v>
      </c>
    </row>
    <row r="5" spans="1:3">
      <c r="A5" s="116">
        <v>3</v>
      </c>
      <c r="B5" s="117" t="s">
        <v>476</v>
      </c>
      <c r="C5" s="118" t="s">
        <v>487</v>
      </c>
    </row>
    <row r="6" spans="1:3">
      <c r="A6" s="116">
        <v>4</v>
      </c>
      <c r="B6" s="117" t="s">
        <v>477</v>
      </c>
      <c r="C6" s="118" t="s">
        <v>488</v>
      </c>
    </row>
    <row r="7" spans="1:3">
      <c r="A7" s="116">
        <v>5</v>
      </c>
      <c r="B7" s="117" t="s">
        <v>478</v>
      </c>
      <c r="C7" s="118" t="s">
        <v>489</v>
      </c>
    </row>
    <row r="8" spans="1:3">
      <c r="A8" s="116">
        <v>6</v>
      </c>
      <c r="B8" s="117" t="s">
        <v>479</v>
      </c>
      <c r="C8" s="118" t="s">
        <v>490</v>
      </c>
    </row>
    <row r="9" spans="1:3">
      <c r="A9" s="116">
        <v>7</v>
      </c>
      <c r="B9" s="117" t="s">
        <v>480</v>
      </c>
      <c r="C9" s="118" t="s">
        <v>491</v>
      </c>
    </row>
    <row r="10" spans="1:3">
      <c r="A10" s="116">
        <v>8</v>
      </c>
      <c r="B10" s="117" t="s">
        <v>481</v>
      </c>
      <c r="C10" s="118" t="s">
        <v>492</v>
      </c>
    </row>
    <row r="11" spans="1:3">
      <c r="A11" s="116">
        <v>9</v>
      </c>
      <c r="B11" s="117" t="s">
        <v>482</v>
      </c>
      <c r="C11" s="118" t="s">
        <v>493</v>
      </c>
    </row>
    <row r="12" spans="1:3">
      <c r="A12" s="116">
        <v>10</v>
      </c>
      <c r="B12" s="119" t="s">
        <v>483</v>
      </c>
      <c r="C12" s="120" t="s">
        <v>494</v>
      </c>
    </row>
  </sheetData>
  <mergeCells count="2">
    <mergeCell ref="A1:C1"/>
    <mergeCell ref="B2:C2"/>
  </mergeCells>
  <phoneticPr fontId="2"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showGridLines="0" showZeros="0" topLeftCell="A7" workbookViewId="0">
      <selection activeCell="I7" sqref="I7"/>
    </sheetView>
  </sheetViews>
  <sheetFormatPr defaultColWidth="6.875" defaultRowHeight="20.100000000000001" customHeight="1"/>
  <cols>
    <col min="1" max="1" width="25.25" style="37" customWidth="1"/>
    <col min="2" max="2" width="13.5" style="37" customWidth="1"/>
    <col min="3" max="3" width="25.125" style="37" customWidth="1"/>
    <col min="4" max="4" width="12.625" style="37" customWidth="1"/>
    <col min="5" max="5" width="16.25" style="37" customWidth="1"/>
    <col min="6" max="6" width="14.25" style="37" customWidth="1"/>
    <col min="7" max="7" width="14.875" style="37" customWidth="1"/>
    <col min="8" max="16384" width="6.875" style="38"/>
  </cols>
  <sheetData>
    <row r="1" spans="1:13" s="9" customFormat="1" ht="20.100000000000001" customHeight="1">
      <c r="A1" s="7" t="s">
        <v>457</v>
      </c>
      <c r="B1" s="8"/>
      <c r="C1" s="8"/>
      <c r="D1" s="8"/>
      <c r="E1" s="8"/>
      <c r="F1" s="8"/>
      <c r="G1" s="8"/>
    </row>
    <row r="2" spans="1:13" s="9" customFormat="1" ht="27.75" customHeight="1">
      <c r="A2" s="10" t="s">
        <v>495</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58" t="s">
        <v>312</v>
      </c>
      <c r="B5" s="158"/>
      <c r="C5" s="158" t="s">
        <v>313</v>
      </c>
      <c r="D5" s="158"/>
      <c r="E5" s="158"/>
      <c r="F5" s="158"/>
      <c r="G5" s="158"/>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45" t="s">
        <v>320</v>
      </c>
      <c r="B7" s="32">
        <f>B8+B9</f>
        <v>11279.660000000002</v>
      </c>
      <c r="C7" s="18" t="s">
        <v>750</v>
      </c>
      <c r="D7" s="19">
        <f>SUM(D8:D36)</f>
        <v>11279.66</v>
      </c>
      <c r="E7" s="19">
        <f>SUM(E8:E36)</f>
        <v>11266.039999999999</v>
      </c>
      <c r="F7" s="19">
        <f>SUM(F8:F36)</f>
        <v>13.62</v>
      </c>
      <c r="G7" s="19"/>
    </row>
    <row r="8" spans="1:13" s="9" customFormat="1" ht="20.100000000000001" customHeight="1">
      <c r="A8" s="20" t="s">
        <v>785</v>
      </c>
      <c r="B8" s="21">
        <v>11266.04</v>
      </c>
      <c r="C8" s="22" t="s">
        <v>760</v>
      </c>
      <c r="D8" s="23">
        <f>E8+F8</f>
        <v>2269.41</v>
      </c>
      <c r="E8" s="23">
        <v>2269.41</v>
      </c>
      <c r="F8" s="23"/>
      <c r="G8" s="23"/>
    </row>
    <row r="9" spans="1:13" s="9" customFormat="1" ht="20.100000000000001" customHeight="1">
      <c r="A9" s="20" t="s">
        <v>786</v>
      </c>
      <c r="B9" s="24">
        <v>13.62</v>
      </c>
      <c r="C9" s="22" t="s">
        <v>761</v>
      </c>
      <c r="D9" s="23">
        <f t="shared" ref="D9:D33" si="0">E9+F9</f>
        <v>0</v>
      </c>
      <c r="F9" s="23"/>
      <c r="G9" s="23"/>
    </row>
    <row r="10" spans="1:13" s="9" customFormat="1" ht="20.100000000000001" customHeight="1">
      <c r="A10" s="25" t="s">
        <v>787</v>
      </c>
      <c r="B10" s="26"/>
      <c r="C10" s="27" t="s">
        <v>762</v>
      </c>
      <c r="D10" s="23">
        <f t="shared" si="0"/>
        <v>30</v>
      </c>
      <c r="E10" s="23">
        <v>30</v>
      </c>
      <c r="F10" s="23"/>
      <c r="G10" s="23"/>
    </row>
    <row r="11" spans="1:13" s="9" customFormat="1" ht="20.100000000000001" customHeight="1">
      <c r="A11" s="142" t="s">
        <v>321</v>
      </c>
      <c r="B11" s="17"/>
      <c r="C11" s="29" t="s">
        <v>763</v>
      </c>
      <c r="D11" s="23">
        <f t="shared" si="0"/>
        <v>618.5</v>
      </c>
      <c r="E11" s="23">
        <v>618.5</v>
      </c>
      <c r="F11" s="23"/>
      <c r="G11" s="23"/>
    </row>
    <row r="12" spans="1:13" s="9" customFormat="1" ht="20.100000000000001" customHeight="1">
      <c r="A12" s="25" t="s">
        <v>785</v>
      </c>
      <c r="B12" s="21"/>
      <c r="C12" s="27" t="s">
        <v>764</v>
      </c>
      <c r="D12" s="23">
        <f t="shared" si="0"/>
        <v>0</v>
      </c>
      <c r="E12" s="23"/>
      <c r="F12" s="23"/>
      <c r="G12" s="23"/>
    </row>
    <row r="13" spans="1:13" s="9" customFormat="1" ht="20.100000000000001" customHeight="1">
      <c r="A13" s="25" t="s">
        <v>786</v>
      </c>
      <c r="B13" s="24"/>
      <c r="C13" s="27" t="s">
        <v>765</v>
      </c>
      <c r="D13" s="23">
        <f t="shared" si="0"/>
        <v>0</v>
      </c>
      <c r="F13" s="23"/>
      <c r="G13" s="23"/>
    </row>
    <row r="14" spans="1:13" s="9" customFormat="1" ht="20.100000000000001" customHeight="1">
      <c r="A14" s="20" t="s">
        <v>787</v>
      </c>
      <c r="B14" s="26"/>
      <c r="C14" s="146" t="s">
        <v>788</v>
      </c>
      <c r="D14" s="23">
        <f t="shared" si="0"/>
        <v>252.31</v>
      </c>
      <c r="E14" s="23">
        <v>252.31</v>
      </c>
      <c r="F14" s="23"/>
      <c r="G14" s="23"/>
      <c r="M14" s="30"/>
    </row>
    <row r="15" spans="1:13" s="9" customFormat="1" ht="20.100000000000001" customHeight="1">
      <c r="A15" s="20"/>
      <c r="B15" s="26"/>
      <c r="C15" s="27" t="s">
        <v>766</v>
      </c>
      <c r="D15" s="23">
        <f t="shared" si="0"/>
        <v>1955.18</v>
      </c>
      <c r="E15" s="23">
        <v>1955.18</v>
      </c>
      <c r="F15" s="23"/>
      <c r="G15" s="23"/>
      <c r="M15" s="30"/>
    </row>
    <row r="16" spans="1:13" s="9" customFormat="1" ht="20.100000000000001" customHeight="1">
      <c r="A16" s="20"/>
      <c r="B16" s="26"/>
      <c r="C16" s="27" t="s">
        <v>767</v>
      </c>
      <c r="D16" s="23">
        <f t="shared" si="0"/>
        <v>0</v>
      </c>
      <c r="E16" s="23"/>
      <c r="F16" s="23"/>
      <c r="G16" s="23"/>
      <c r="M16" s="30"/>
    </row>
    <row r="17" spans="1:13" s="9" customFormat="1" ht="20.100000000000001" customHeight="1">
      <c r="A17" s="20"/>
      <c r="B17" s="26"/>
      <c r="C17" s="27" t="s">
        <v>768</v>
      </c>
      <c r="D17" s="23">
        <f t="shared" si="0"/>
        <v>501.97</v>
      </c>
      <c r="E17" s="23">
        <v>501.97</v>
      </c>
      <c r="F17" s="23"/>
      <c r="G17" s="23"/>
      <c r="M17" s="30"/>
    </row>
    <row r="18" spans="1:13" s="9" customFormat="1" ht="20.100000000000001" customHeight="1">
      <c r="A18" s="20"/>
      <c r="B18" s="26"/>
      <c r="C18" s="27" t="s">
        <v>769</v>
      </c>
      <c r="D18" s="23">
        <f t="shared" si="0"/>
        <v>30</v>
      </c>
      <c r="E18" s="23">
        <v>30</v>
      </c>
      <c r="F18" s="23"/>
      <c r="G18" s="23"/>
      <c r="M18" s="30"/>
    </row>
    <row r="19" spans="1:13" s="9" customFormat="1" ht="20.100000000000001" customHeight="1">
      <c r="A19" s="20"/>
      <c r="B19" s="26"/>
      <c r="C19" s="27" t="s">
        <v>770</v>
      </c>
      <c r="D19" s="23">
        <f t="shared" si="0"/>
        <v>5170.4399999999996</v>
      </c>
      <c r="E19" s="23">
        <v>5170.4399999999996</v>
      </c>
      <c r="F19" s="23"/>
      <c r="G19" s="23"/>
      <c r="M19" s="30"/>
    </row>
    <row r="20" spans="1:13" s="9" customFormat="1" ht="19.5" customHeight="1">
      <c r="A20" s="20"/>
      <c r="B20" s="26"/>
      <c r="C20" s="27" t="s">
        <v>771</v>
      </c>
      <c r="D20" s="23">
        <f t="shared" si="0"/>
        <v>23</v>
      </c>
      <c r="E20" s="23">
        <v>23</v>
      </c>
      <c r="F20" s="23"/>
      <c r="G20" s="23"/>
      <c r="M20" s="30"/>
    </row>
    <row r="21" spans="1:13" s="9" customFormat="1" ht="20.100000000000001" customHeight="1">
      <c r="A21" s="20"/>
      <c r="B21" s="26"/>
      <c r="C21" s="27" t="s">
        <v>772</v>
      </c>
      <c r="D21" s="23">
        <f t="shared" si="0"/>
        <v>0</v>
      </c>
      <c r="E21" s="23">
        <v>0</v>
      </c>
      <c r="F21" s="24"/>
      <c r="G21" s="23"/>
      <c r="M21" s="30"/>
    </row>
    <row r="22" spans="1:13" s="9" customFormat="1" ht="20.100000000000001" customHeight="1">
      <c r="A22" s="20"/>
      <c r="B22" s="26"/>
      <c r="C22" s="27" t="s">
        <v>773</v>
      </c>
      <c r="D22" s="23">
        <f t="shared" si="0"/>
        <v>0</v>
      </c>
      <c r="E22" s="23"/>
      <c r="F22" s="24"/>
      <c r="G22" s="23"/>
      <c r="M22" s="30"/>
    </row>
    <row r="23" spans="1:13" s="9" customFormat="1" ht="20.100000000000001" customHeight="1">
      <c r="A23" s="20"/>
      <c r="B23" s="26"/>
      <c r="C23" s="27" t="s">
        <v>774</v>
      </c>
      <c r="D23" s="23">
        <f t="shared" si="0"/>
        <v>126.57</v>
      </c>
      <c r="E23" s="23">
        <v>126.57</v>
      </c>
      <c r="F23" s="24"/>
      <c r="G23" s="23"/>
      <c r="M23" s="30"/>
    </row>
    <row r="24" spans="1:13" s="9" customFormat="1" ht="20.100000000000001" customHeight="1">
      <c r="A24" s="20"/>
      <c r="B24" s="26"/>
      <c r="C24" s="27" t="s">
        <v>775</v>
      </c>
      <c r="D24" s="23">
        <f t="shared" si="0"/>
        <v>0</v>
      </c>
      <c r="E24" s="23"/>
      <c r="F24" s="24"/>
      <c r="G24" s="23"/>
      <c r="M24" s="30"/>
    </row>
    <row r="25" spans="1:13" s="9" customFormat="1" ht="20.100000000000001" customHeight="1">
      <c r="A25" s="20"/>
      <c r="B25" s="26"/>
      <c r="C25" s="27" t="s">
        <v>776</v>
      </c>
      <c r="D25" s="23">
        <f t="shared" si="0"/>
        <v>0</v>
      </c>
      <c r="E25" s="23"/>
      <c r="F25" s="24"/>
      <c r="G25" s="23"/>
      <c r="M25" s="30"/>
    </row>
    <row r="26" spans="1:13" s="9" customFormat="1" ht="20.100000000000001" customHeight="1">
      <c r="A26" s="20"/>
      <c r="B26" s="26"/>
      <c r="C26" s="146" t="s">
        <v>789</v>
      </c>
      <c r="D26" s="23">
        <f t="shared" si="0"/>
        <v>30</v>
      </c>
      <c r="E26" s="23">
        <v>30</v>
      </c>
      <c r="F26" s="24"/>
      <c r="G26" s="23"/>
      <c r="M26" s="30"/>
    </row>
    <row r="27" spans="1:13" s="9" customFormat="1" ht="20.100000000000001" customHeight="1">
      <c r="A27" s="20"/>
      <c r="B27" s="26"/>
      <c r="C27" s="27" t="s">
        <v>777</v>
      </c>
      <c r="D27" s="23">
        <f t="shared" si="0"/>
        <v>70.16</v>
      </c>
      <c r="E27" s="23">
        <v>70.16</v>
      </c>
      <c r="F27" s="24"/>
      <c r="G27" s="23" t="s">
        <v>792</v>
      </c>
      <c r="I27" s="9" t="s">
        <v>792</v>
      </c>
      <c r="M27" s="30"/>
    </row>
    <row r="28" spans="1:13" s="9" customFormat="1" ht="20.100000000000001" customHeight="1">
      <c r="A28" s="20"/>
      <c r="B28" s="26"/>
      <c r="C28" s="27" t="s">
        <v>793</v>
      </c>
      <c r="D28" s="23"/>
      <c r="E28" s="23"/>
      <c r="F28" s="24"/>
      <c r="G28" s="23"/>
      <c r="M28" s="30"/>
    </row>
    <row r="29" spans="1:13" s="9" customFormat="1" ht="20.100000000000001" customHeight="1">
      <c r="A29" s="20"/>
      <c r="B29" s="26"/>
      <c r="C29" s="27" t="s">
        <v>778</v>
      </c>
      <c r="D29" s="23">
        <f>E29+F29</f>
        <v>0</v>
      </c>
      <c r="E29" s="23"/>
      <c r="F29" s="24"/>
      <c r="G29" s="23"/>
      <c r="M29" s="30"/>
    </row>
    <row r="30" spans="1:13" s="9" customFormat="1" ht="20.100000000000001" customHeight="1">
      <c r="A30" s="20"/>
      <c r="B30" s="26"/>
      <c r="C30" s="146" t="s">
        <v>790</v>
      </c>
      <c r="D30" s="23">
        <f t="shared" si="0"/>
        <v>188.5</v>
      </c>
      <c r="E30" s="23">
        <v>188.5</v>
      </c>
      <c r="F30" s="24"/>
      <c r="G30" s="23"/>
      <c r="M30" s="30"/>
    </row>
    <row r="31" spans="1:13" s="9" customFormat="1" ht="20.100000000000001" customHeight="1">
      <c r="A31" s="20"/>
      <c r="B31" s="26"/>
      <c r="C31" s="27" t="s">
        <v>779</v>
      </c>
      <c r="D31" s="23">
        <f t="shared" si="0"/>
        <v>0</v>
      </c>
      <c r="E31" s="23"/>
      <c r="F31" s="24"/>
      <c r="G31" s="23"/>
      <c r="M31" s="30"/>
    </row>
    <row r="32" spans="1:13" s="9" customFormat="1" ht="20.100000000000001" customHeight="1">
      <c r="A32" s="20"/>
      <c r="B32" s="26"/>
      <c r="C32" s="27" t="s">
        <v>780</v>
      </c>
      <c r="D32" s="23">
        <f t="shared" si="0"/>
        <v>13.62</v>
      </c>
      <c r="E32" s="23"/>
      <c r="F32" s="24">
        <v>13.62</v>
      </c>
      <c r="G32" s="23"/>
      <c r="M32" s="30"/>
    </row>
    <row r="33" spans="1:13" s="9" customFormat="1" ht="20.100000000000001" customHeight="1">
      <c r="A33" s="20"/>
      <c r="B33" s="26"/>
      <c r="C33" s="27" t="s">
        <v>781</v>
      </c>
      <c r="D33" s="23">
        <f t="shared" si="0"/>
        <v>0</v>
      </c>
      <c r="E33" s="23"/>
      <c r="F33" s="24"/>
      <c r="G33" s="23"/>
      <c r="M33" s="30"/>
    </row>
    <row r="34" spans="1:13" s="9" customFormat="1" ht="20.100000000000001" customHeight="1">
      <c r="A34" s="20"/>
      <c r="B34" s="26"/>
      <c r="C34" s="27" t="s">
        <v>782</v>
      </c>
      <c r="D34" s="23"/>
      <c r="E34" s="23"/>
      <c r="F34" s="24"/>
      <c r="G34" s="23"/>
      <c r="M34" s="30"/>
    </row>
    <row r="35" spans="1:13" s="9" customFormat="1" ht="20.100000000000001" customHeight="1">
      <c r="A35" s="20"/>
      <c r="B35" s="26"/>
      <c r="C35" s="27" t="s">
        <v>783</v>
      </c>
      <c r="D35" s="23"/>
      <c r="E35" s="23"/>
      <c r="F35" s="24"/>
      <c r="G35" s="23"/>
      <c r="M35" s="30"/>
    </row>
    <row r="36" spans="1:13" s="9" customFormat="1" ht="20.100000000000001" customHeight="1">
      <c r="A36" s="20"/>
      <c r="B36" s="26"/>
      <c r="C36" s="27" t="s">
        <v>784</v>
      </c>
      <c r="D36" s="23"/>
      <c r="E36" s="23"/>
      <c r="F36" s="24"/>
      <c r="G36" s="23"/>
      <c r="M36" s="30"/>
    </row>
    <row r="37" spans="1:13" s="9" customFormat="1" ht="20.100000000000001" customHeight="1">
      <c r="A37" s="28"/>
      <c r="B37" s="33"/>
      <c r="C37" s="33" t="s">
        <v>322</v>
      </c>
      <c r="D37" s="34">
        <v>0</v>
      </c>
      <c r="E37" s="35">
        <v>0</v>
      </c>
      <c r="F37" s="35">
        <v>0</v>
      </c>
      <c r="G37" s="35">
        <f>B10+B14-G7</f>
        <v>0</v>
      </c>
    </row>
    <row r="38" spans="1:13" s="9" customFormat="1" ht="20.100000000000001" customHeight="1">
      <c r="A38" s="28" t="s">
        <v>469</v>
      </c>
      <c r="B38" s="32">
        <f>B7+B11</f>
        <v>11279.660000000002</v>
      </c>
      <c r="C38" s="31" t="s">
        <v>470</v>
      </c>
      <c r="D38" s="35">
        <f>SUM(D7+D37)</f>
        <v>11279.66</v>
      </c>
      <c r="E38" s="35">
        <f>SUM(E7+E37)</f>
        <v>11266.039999999999</v>
      </c>
      <c r="F38" s="35">
        <f>SUM(F7+F37)</f>
        <v>13.62</v>
      </c>
      <c r="G38" s="35">
        <f>SUM(G7+G37)</f>
        <v>0</v>
      </c>
    </row>
    <row r="39" spans="1:13" ht="20.100000000000001" customHeight="1">
      <c r="A39" s="36"/>
      <c r="B39" s="36"/>
      <c r="C39" s="36"/>
      <c r="D39" s="36"/>
      <c r="E39" s="36"/>
      <c r="F39" s="36"/>
    </row>
  </sheetData>
  <mergeCells count="2">
    <mergeCell ref="A5:B5"/>
    <mergeCell ref="C5:G5"/>
  </mergeCells>
  <phoneticPr fontId="2" type="noConversion"/>
  <printOptions horizontalCentered="1"/>
  <pageMargins left="0" right="0" top="0" bottom="0" header="0.49999999249075339" footer="0.49999999249075339"/>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145"/>
  <sheetViews>
    <sheetView showGridLines="0" showZeros="0" workbookViewId="0">
      <selection activeCell="K6" sqref="K6"/>
    </sheetView>
  </sheetViews>
  <sheetFormatPr defaultColWidth="23.625" defaultRowHeight="12.75" customHeight="1"/>
  <cols>
    <col min="1" max="1" width="23.625" style="40" customWidth="1"/>
    <col min="2" max="2" width="44.625" style="40" customWidth="1"/>
    <col min="3" max="5" width="13.625" style="40" customWidth="1"/>
    <col min="6" max="253" width="6.875" style="40" customWidth="1"/>
    <col min="254" max="16384" width="23.625" style="40"/>
  </cols>
  <sheetData>
    <row r="1" spans="1:5" ht="20.100000000000001" customHeight="1">
      <c r="A1" s="39" t="s">
        <v>323</v>
      </c>
    </row>
    <row r="2" spans="1:5" ht="25.5" customHeight="1">
      <c r="A2" s="152" t="s">
        <v>798</v>
      </c>
      <c r="B2" s="41"/>
      <c r="C2" s="41"/>
      <c r="D2" s="41"/>
      <c r="E2" s="41"/>
    </row>
    <row r="3" spans="1:5" ht="20.100000000000001" customHeight="1">
      <c r="A3" s="42"/>
      <c r="B3" s="41"/>
      <c r="C3" s="41"/>
      <c r="D3" s="41"/>
      <c r="E3" s="41"/>
    </row>
    <row r="4" spans="1:5" ht="20.100000000000001" customHeight="1">
      <c r="A4" s="43"/>
      <c r="B4" s="44"/>
      <c r="C4" s="44"/>
      <c r="D4" s="44"/>
      <c r="E4" s="45" t="s">
        <v>311</v>
      </c>
    </row>
    <row r="5" spans="1:5" ht="20.100000000000001" customHeight="1">
      <c r="A5" s="159" t="s">
        <v>324</v>
      </c>
      <c r="B5" s="159"/>
      <c r="C5" s="159" t="s">
        <v>461</v>
      </c>
      <c r="D5" s="159"/>
      <c r="E5" s="159"/>
    </row>
    <row r="6" spans="1:5" ht="20.100000000000001" customHeight="1">
      <c r="A6" s="46" t="s">
        <v>325</v>
      </c>
      <c r="B6" s="46" t="s">
        <v>326</v>
      </c>
      <c r="C6" s="46" t="s">
        <v>327</v>
      </c>
      <c r="D6" s="46" t="s">
        <v>328</v>
      </c>
      <c r="E6" s="46" t="s">
        <v>329</v>
      </c>
    </row>
    <row r="7" spans="1:5" ht="20.100000000000001" customHeight="1">
      <c r="A7" s="130"/>
      <c r="B7" s="55" t="s">
        <v>335</v>
      </c>
      <c r="C7" s="123">
        <f>C8+C35+C38+C43+C49+C85+C98+C101+C111+C116+C119+C122+C126</f>
        <v>11266.039999999999</v>
      </c>
      <c r="D7" s="123">
        <v>2263.17</v>
      </c>
      <c r="E7" s="123">
        <v>9002.8700000000008</v>
      </c>
    </row>
    <row r="8" spans="1:5" ht="20.100000000000001" customHeight="1">
      <c r="A8" s="121" t="s">
        <v>501</v>
      </c>
      <c r="B8" s="122" t="s">
        <v>502</v>
      </c>
      <c r="C8" s="123">
        <v>2269.41</v>
      </c>
      <c r="D8" s="124">
        <v>1603.86</v>
      </c>
      <c r="E8" s="125">
        <v>665.55</v>
      </c>
    </row>
    <row r="9" spans="1:5" ht="20.100000000000001" customHeight="1">
      <c r="A9" s="121" t="s">
        <v>503</v>
      </c>
      <c r="B9" s="122" t="s">
        <v>504</v>
      </c>
      <c r="C9" s="123">
        <v>15</v>
      </c>
      <c r="D9" s="124" t="s">
        <v>743</v>
      </c>
      <c r="E9" s="125">
        <v>15</v>
      </c>
    </row>
    <row r="10" spans="1:5" ht="20.100000000000001" customHeight="1">
      <c r="A10" s="121" t="s">
        <v>505</v>
      </c>
      <c r="B10" s="122" t="s">
        <v>506</v>
      </c>
      <c r="C10" s="123">
        <v>15</v>
      </c>
      <c r="D10" s="124" t="s">
        <v>743</v>
      </c>
      <c r="E10" s="125">
        <v>15</v>
      </c>
    </row>
    <row r="11" spans="1:5" ht="20.100000000000001" customHeight="1">
      <c r="A11" s="121" t="s">
        <v>507</v>
      </c>
      <c r="B11" s="122" t="s">
        <v>508</v>
      </c>
      <c r="C11" s="123">
        <v>1</v>
      </c>
      <c r="D11" s="124" t="s">
        <v>743</v>
      </c>
      <c r="E11" s="125">
        <v>1</v>
      </c>
    </row>
    <row r="12" spans="1:5" ht="20.100000000000001" customHeight="1">
      <c r="A12" s="121" t="s">
        <v>509</v>
      </c>
      <c r="B12" s="122" t="s">
        <v>510</v>
      </c>
      <c r="C12" s="123">
        <v>1</v>
      </c>
      <c r="D12" s="124" t="s">
        <v>743</v>
      </c>
      <c r="E12" s="125">
        <v>1</v>
      </c>
    </row>
    <row r="13" spans="1:5" ht="20.100000000000001" customHeight="1">
      <c r="A13" s="121" t="s">
        <v>511</v>
      </c>
      <c r="B13" s="122" t="s">
        <v>512</v>
      </c>
      <c r="C13" s="123">
        <v>1904.38</v>
      </c>
      <c r="D13" s="124">
        <v>1603.86</v>
      </c>
      <c r="E13" s="125">
        <v>300.52</v>
      </c>
    </row>
    <row r="14" spans="1:5" ht="20.100000000000001" customHeight="1">
      <c r="A14" s="121" t="s">
        <v>513</v>
      </c>
      <c r="B14" s="122" t="s">
        <v>514</v>
      </c>
      <c r="C14" s="123">
        <v>1603.86</v>
      </c>
      <c r="D14" s="124">
        <v>1603.86</v>
      </c>
      <c r="E14" s="125" t="s">
        <v>743</v>
      </c>
    </row>
    <row r="15" spans="1:5" ht="20.100000000000001" customHeight="1">
      <c r="A15" s="121" t="s">
        <v>515</v>
      </c>
      <c r="B15" s="122" t="s">
        <v>516</v>
      </c>
      <c r="C15" s="123">
        <v>10</v>
      </c>
      <c r="D15" s="124" t="s">
        <v>743</v>
      </c>
      <c r="E15" s="125">
        <v>10</v>
      </c>
    </row>
    <row r="16" spans="1:5" ht="20.100000000000001" customHeight="1">
      <c r="A16" s="121" t="s">
        <v>517</v>
      </c>
      <c r="B16" s="122" t="s">
        <v>518</v>
      </c>
      <c r="C16" s="123">
        <v>290.52</v>
      </c>
      <c r="D16" s="124" t="s">
        <v>743</v>
      </c>
      <c r="E16" s="125">
        <v>290.52</v>
      </c>
    </row>
    <row r="17" spans="1:5" ht="20.100000000000001" customHeight="1">
      <c r="A17" s="121" t="s">
        <v>519</v>
      </c>
      <c r="B17" s="122" t="s">
        <v>520</v>
      </c>
      <c r="C17" s="123">
        <v>30</v>
      </c>
      <c r="D17" s="124" t="s">
        <v>743</v>
      </c>
      <c r="E17" s="125">
        <v>30</v>
      </c>
    </row>
    <row r="18" spans="1:5" ht="20.100000000000001" customHeight="1">
      <c r="A18" s="121" t="s">
        <v>521</v>
      </c>
      <c r="B18" s="122" t="s">
        <v>522</v>
      </c>
      <c r="C18" s="123">
        <v>30</v>
      </c>
      <c r="D18" s="124" t="s">
        <v>743</v>
      </c>
      <c r="E18" s="125">
        <v>30</v>
      </c>
    </row>
    <row r="19" spans="1:5" ht="20.100000000000001" customHeight="1">
      <c r="A19" s="121" t="s">
        <v>523</v>
      </c>
      <c r="B19" s="122" t="s">
        <v>524</v>
      </c>
      <c r="C19" s="123">
        <v>20</v>
      </c>
      <c r="D19" s="124" t="s">
        <v>743</v>
      </c>
      <c r="E19" s="125">
        <v>20</v>
      </c>
    </row>
    <row r="20" spans="1:5" ht="20.100000000000001" customHeight="1">
      <c r="A20" s="121" t="s">
        <v>525</v>
      </c>
      <c r="B20" s="122" t="s">
        <v>526</v>
      </c>
      <c r="C20" s="123">
        <v>20</v>
      </c>
      <c r="D20" s="124" t="s">
        <v>743</v>
      </c>
      <c r="E20" s="125">
        <v>20</v>
      </c>
    </row>
    <row r="21" spans="1:5" ht="20.100000000000001" customHeight="1">
      <c r="A21" s="121" t="s">
        <v>527</v>
      </c>
      <c r="B21" s="122" t="s">
        <v>528</v>
      </c>
      <c r="C21" s="123">
        <v>5</v>
      </c>
      <c r="D21" s="124" t="s">
        <v>743</v>
      </c>
      <c r="E21" s="125">
        <v>5</v>
      </c>
    </row>
    <row r="22" spans="1:5" ht="20.100000000000001" customHeight="1">
      <c r="A22" s="121" t="s">
        <v>529</v>
      </c>
      <c r="B22" s="122" t="s">
        <v>530</v>
      </c>
      <c r="C22" s="123">
        <v>5</v>
      </c>
      <c r="D22" s="124" t="s">
        <v>743</v>
      </c>
      <c r="E22" s="125">
        <v>5</v>
      </c>
    </row>
    <row r="23" spans="1:5" ht="20.100000000000001" customHeight="1">
      <c r="A23" s="121" t="s">
        <v>531</v>
      </c>
      <c r="B23" s="122" t="s">
        <v>532</v>
      </c>
      <c r="C23" s="123">
        <v>10</v>
      </c>
      <c r="D23" s="124" t="s">
        <v>743</v>
      </c>
      <c r="E23" s="125">
        <v>10</v>
      </c>
    </row>
    <row r="24" spans="1:5" ht="20.100000000000001" customHeight="1">
      <c r="A24" s="121" t="s">
        <v>533</v>
      </c>
      <c r="B24" s="122" t="s">
        <v>534</v>
      </c>
      <c r="C24" s="123">
        <v>10</v>
      </c>
      <c r="D24" s="124" t="s">
        <v>743</v>
      </c>
      <c r="E24" s="125">
        <v>10</v>
      </c>
    </row>
    <row r="25" spans="1:5" ht="20.100000000000001" customHeight="1">
      <c r="A25" s="121" t="s">
        <v>535</v>
      </c>
      <c r="B25" s="122" t="s">
        <v>536</v>
      </c>
      <c r="C25" s="123">
        <v>30</v>
      </c>
      <c r="D25" s="124" t="s">
        <v>743</v>
      </c>
      <c r="E25" s="125">
        <v>30</v>
      </c>
    </row>
    <row r="26" spans="1:5" ht="20.100000000000001" customHeight="1">
      <c r="A26" s="121" t="s">
        <v>537</v>
      </c>
      <c r="B26" s="122" t="s">
        <v>538</v>
      </c>
      <c r="C26" s="123">
        <v>30</v>
      </c>
      <c r="D26" s="124" t="s">
        <v>743</v>
      </c>
      <c r="E26" s="125">
        <v>30</v>
      </c>
    </row>
    <row r="27" spans="1:5" ht="20.100000000000001" customHeight="1">
      <c r="A27" s="121" t="s">
        <v>539</v>
      </c>
      <c r="B27" s="122" t="s">
        <v>540</v>
      </c>
      <c r="C27" s="123">
        <v>80</v>
      </c>
      <c r="D27" s="124" t="s">
        <v>743</v>
      </c>
      <c r="E27" s="125">
        <v>80</v>
      </c>
    </row>
    <row r="28" spans="1:5" ht="20.100000000000001" customHeight="1">
      <c r="A28" s="121" t="s">
        <v>541</v>
      </c>
      <c r="B28" s="122" t="s">
        <v>542</v>
      </c>
      <c r="C28" s="123">
        <v>80</v>
      </c>
      <c r="D28" s="124" t="s">
        <v>743</v>
      </c>
      <c r="E28" s="125">
        <v>80</v>
      </c>
    </row>
    <row r="29" spans="1:5" ht="20.100000000000001" customHeight="1">
      <c r="A29" s="121" t="s">
        <v>543</v>
      </c>
      <c r="B29" s="122" t="s">
        <v>544</v>
      </c>
      <c r="C29" s="123">
        <v>1</v>
      </c>
      <c r="D29" s="124" t="s">
        <v>743</v>
      </c>
      <c r="E29" s="125">
        <v>1</v>
      </c>
    </row>
    <row r="30" spans="1:5" ht="20.100000000000001" customHeight="1">
      <c r="A30" s="121" t="s">
        <v>545</v>
      </c>
      <c r="B30" s="122" t="s">
        <v>546</v>
      </c>
      <c r="C30" s="123">
        <v>1</v>
      </c>
      <c r="D30" s="124" t="s">
        <v>743</v>
      </c>
      <c r="E30" s="125">
        <v>1</v>
      </c>
    </row>
    <row r="31" spans="1:5" ht="20.100000000000001" customHeight="1">
      <c r="A31" s="121" t="s">
        <v>547</v>
      </c>
      <c r="B31" s="122" t="s">
        <v>548</v>
      </c>
      <c r="C31" s="123">
        <v>163.03</v>
      </c>
      <c r="D31" s="124" t="s">
        <v>743</v>
      </c>
      <c r="E31" s="125">
        <v>163.03</v>
      </c>
    </row>
    <row r="32" spans="1:5" ht="20.100000000000001" customHeight="1">
      <c r="A32" s="121" t="s">
        <v>549</v>
      </c>
      <c r="B32" s="122" t="s">
        <v>550</v>
      </c>
      <c r="C32" s="123">
        <v>163.03</v>
      </c>
      <c r="D32" s="124" t="s">
        <v>743</v>
      </c>
      <c r="E32" s="125">
        <v>163.03</v>
      </c>
    </row>
    <row r="33" spans="1:5" ht="20.100000000000001" customHeight="1">
      <c r="A33" s="121" t="s">
        <v>551</v>
      </c>
      <c r="B33" s="122" t="s">
        <v>552</v>
      </c>
      <c r="C33" s="123">
        <v>10</v>
      </c>
      <c r="D33" s="124" t="s">
        <v>743</v>
      </c>
      <c r="E33" s="125">
        <v>10</v>
      </c>
    </row>
    <row r="34" spans="1:5" ht="20.100000000000001" customHeight="1">
      <c r="A34" s="121" t="s">
        <v>553</v>
      </c>
      <c r="B34" s="122" t="s">
        <v>554</v>
      </c>
      <c r="C34" s="123">
        <v>10</v>
      </c>
      <c r="D34" s="124" t="s">
        <v>743</v>
      </c>
      <c r="E34" s="125">
        <v>10</v>
      </c>
    </row>
    <row r="35" spans="1:5" ht="20.100000000000001" customHeight="1">
      <c r="A35" s="121" t="s">
        <v>555</v>
      </c>
      <c r="B35" s="122" t="s">
        <v>556</v>
      </c>
      <c r="C35" s="123">
        <v>30</v>
      </c>
      <c r="D35" s="124">
        <v>0</v>
      </c>
      <c r="E35" s="125">
        <v>30</v>
      </c>
    </row>
    <row r="36" spans="1:5" ht="20.100000000000001" customHeight="1">
      <c r="A36" s="121" t="s">
        <v>557</v>
      </c>
      <c r="B36" s="122" t="s">
        <v>558</v>
      </c>
      <c r="C36" s="123">
        <v>30</v>
      </c>
      <c r="D36" s="124" t="s">
        <v>743</v>
      </c>
      <c r="E36" s="125">
        <v>30</v>
      </c>
    </row>
    <row r="37" spans="1:5" ht="20.100000000000001" customHeight="1">
      <c r="A37" s="121" t="s">
        <v>559</v>
      </c>
      <c r="B37" s="122" t="s">
        <v>560</v>
      </c>
      <c r="C37" s="123">
        <v>30</v>
      </c>
      <c r="D37" s="124" t="s">
        <v>743</v>
      </c>
      <c r="E37" s="125">
        <v>30</v>
      </c>
    </row>
    <row r="38" spans="1:5" ht="20.100000000000001" customHeight="1">
      <c r="A38" s="121" t="s">
        <v>561</v>
      </c>
      <c r="B38" s="122" t="s">
        <v>562</v>
      </c>
      <c r="C38" s="123">
        <v>618.5</v>
      </c>
      <c r="D38" s="124">
        <v>0</v>
      </c>
      <c r="E38" s="125">
        <v>618.5</v>
      </c>
    </row>
    <row r="39" spans="1:5" ht="20.100000000000001" customHeight="1">
      <c r="A39" s="121" t="s">
        <v>563</v>
      </c>
      <c r="B39" s="122" t="s">
        <v>564</v>
      </c>
      <c r="C39" s="123">
        <v>618.5</v>
      </c>
      <c r="D39" s="124" t="s">
        <v>743</v>
      </c>
      <c r="E39" s="125">
        <v>618.5</v>
      </c>
    </row>
    <row r="40" spans="1:5" ht="20.100000000000001" customHeight="1">
      <c r="A40" s="121" t="s">
        <v>565</v>
      </c>
      <c r="B40" s="122" t="s">
        <v>566</v>
      </c>
      <c r="C40" s="123">
        <v>80</v>
      </c>
      <c r="D40" s="124" t="s">
        <v>743</v>
      </c>
      <c r="E40" s="125">
        <v>80</v>
      </c>
    </row>
    <row r="41" spans="1:5" ht="20.100000000000001" customHeight="1">
      <c r="A41" s="121" t="s">
        <v>567</v>
      </c>
      <c r="B41" s="122" t="s">
        <v>568</v>
      </c>
      <c r="C41" s="123">
        <v>5</v>
      </c>
      <c r="D41" s="124" t="s">
        <v>743</v>
      </c>
      <c r="E41" s="125">
        <v>5</v>
      </c>
    </row>
    <row r="42" spans="1:5" ht="20.100000000000001" customHeight="1">
      <c r="A42" s="121" t="s">
        <v>569</v>
      </c>
      <c r="B42" s="122" t="s">
        <v>570</v>
      </c>
      <c r="C42" s="123">
        <v>533.5</v>
      </c>
      <c r="D42" s="124" t="s">
        <v>743</v>
      </c>
      <c r="E42" s="125">
        <v>533.5</v>
      </c>
    </row>
    <row r="43" spans="1:5" ht="20.100000000000001" customHeight="1">
      <c r="A43" s="121" t="s">
        <v>571</v>
      </c>
      <c r="B43" s="122" t="s">
        <v>572</v>
      </c>
      <c r="C43" s="123">
        <v>252.31</v>
      </c>
      <c r="D43" s="124">
        <v>85.36</v>
      </c>
      <c r="E43" s="125">
        <v>166.95</v>
      </c>
    </row>
    <row r="44" spans="1:5" ht="20.100000000000001" customHeight="1">
      <c r="A44" s="121" t="s">
        <v>573</v>
      </c>
      <c r="B44" s="122" t="s">
        <v>574</v>
      </c>
      <c r="C44" s="123">
        <v>232.31</v>
      </c>
      <c r="D44" s="124">
        <v>85.36</v>
      </c>
      <c r="E44" s="125">
        <v>146.94999999999999</v>
      </c>
    </row>
    <row r="45" spans="1:5" ht="20.100000000000001" customHeight="1">
      <c r="A45" s="121" t="s">
        <v>575</v>
      </c>
      <c r="B45" s="122" t="s">
        <v>576</v>
      </c>
      <c r="C45" s="123">
        <v>228.31</v>
      </c>
      <c r="D45" s="124">
        <v>85.36</v>
      </c>
      <c r="E45" s="125">
        <v>142.94999999999999</v>
      </c>
    </row>
    <row r="46" spans="1:5" ht="20.100000000000001" customHeight="1">
      <c r="A46" s="121" t="s">
        <v>577</v>
      </c>
      <c r="B46" s="122" t="s">
        <v>578</v>
      </c>
      <c r="C46" s="123">
        <v>4</v>
      </c>
      <c r="D46" s="124" t="s">
        <v>743</v>
      </c>
      <c r="E46" s="125">
        <v>4</v>
      </c>
    </row>
    <row r="47" spans="1:5" ht="20.100000000000001" customHeight="1">
      <c r="A47" s="121" t="s">
        <v>579</v>
      </c>
      <c r="B47" s="122" t="s">
        <v>580</v>
      </c>
      <c r="C47" s="123">
        <v>20</v>
      </c>
      <c r="D47" s="124" t="s">
        <v>743</v>
      </c>
      <c r="E47" s="125">
        <v>20</v>
      </c>
    </row>
    <row r="48" spans="1:5" ht="20.100000000000001" customHeight="1">
      <c r="A48" s="121" t="s">
        <v>581</v>
      </c>
      <c r="B48" s="122" t="s">
        <v>582</v>
      </c>
      <c r="C48" s="123">
        <v>20</v>
      </c>
      <c r="D48" s="124" t="s">
        <v>743</v>
      </c>
      <c r="E48" s="125">
        <v>20</v>
      </c>
    </row>
    <row r="49" spans="1:5" ht="20.100000000000001" customHeight="1">
      <c r="A49" s="121" t="s">
        <v>583</v>
      </c>
      <c r="B49" s="122" t="s">
        <v>584</v>
      </c>
      <c r="C49" s="123">
        <v>1955.18</v>
      </c>
      <c r="D49" s="124">
        <v>254.64</v>
      </c>
      <c r="E49" s="125">
        <v>1700.54</v>
      </c>
    </row>
    <row r="50" spans="1:5" ht="20.100000000000001" customHeight="1">
      <c r="A50" s="121" t="s">
        <v>585</v>
      </c>
      <c r="B50" s="122" t="s">
        <v>586</v>
      </c>
      <c r="C50" s="123">
        <v>161.84</v>
      </c>
      <c r="D50" s="124">
        <v>101.84</v>
      </c>
      <c r="E50" s="125">
        <v>60</v>
      </c>
    </row>
    <row r="51" spans="1:5" ht="20.100000000000001" customHeight="1">
      <c r="A51" s="121" t="s">
        <v>587</v>
      </c>
      <c r="B51" s="122" t="s">
        <v>588</v>
      </c>
      <c r="C51" s="123">
        <v>161.84</v>
      </c>
      <c r="D51" s="124">
        <v>101.84</v>
      </c>
      <c r="E51" s="125">
        <v>60</v>
      </c>
    </row>
    <row r="52" spans="1:5" ht="20.100000000000001" customHeight="1">
      <c r="A52" s="121" t="s">
        <v>589</v>
      </c>
      <c r="B52" s="122" t="s">
        <v>590</v>
      </c>
      <c r="C52" s="123">
        <v>926.73</v>
      </c>
      <c r="D52" s="124" t="s">
        <v>743</v>
      </c>
      <c r="E52" s="125">
        <v>926.73</v>
      </c>
    </row>
    <row r="53" spans="1:5" ht="20.100000000000001" customHeight="1">
      <c r="A53" s="121" t="s">
        <v>591</v>
      </c>
      <c r="B53" s="122" t="s">
        <v>592</v>
      </c>
      <c r="C53" s="123">
        <v>827.73</v>
      </c>
      <c r="D53" s="124" t="s">
        <v>743</v>
      </c>
      <c r="E53" s="125">
        <v>827.73</v>
      </c>
    </row>
    <row r="54" spans="1:5" ht="20.100000000000001" customHeight="1">
      <c r="A54" s="121" t="s">
        <v>593</v>
      </c>
      <c r="B54" s="122" t="s">
        <v>594</v>
      </c>
      <c r="C54" s="123">
        <v>99</v>
      </c>
      <c r="D54" s="124" t="s">
        <v>743</v>
      </c>
      <c r="E54" s="125">
        <v>99</v>
      </c>
    </row>
    <row r="55" spans="1:5" ht="20.100000000000001" customHeight="1">
      <c r="A55" s="121" t="s">
        <v>595</v>
      </c>
      <c r="B55" s="122" t="s">
        <v>596</v>
      </c>
      <c r="C55" s="123">
        <v>152.79</v>
      </c>
      <c r="D55" s="124">
        <v>152.79</v>
      </c>
      <c r="E55" s="125" t="s">
        <v>743</v>
      </c>
    </row>
    <row r="56" spans="1:5" ht="20.100000000000001" customHeight="1">
      <c r="A56" s="121" t="s">
        <v>597</v>
      </c>
      <c r="B56" s="122" t="s">
        <v>598</v>
      </c>
      <c r="C56" s="123">
        <v>109.14</v>
      </c>
      <c r="D56" s="124">
        <v>109.14</v>
      </c>
      <c r="E56" s="125" t="s">
        <v>743</v>
      </c>
    </row>
    <row r="57" spans="1:5" ht="20.100000000000001" customHeight="1">
      <c r="A57" s="121" t="s">
        <v>599</v>
      </c>
      <c r="B57" s="122" t="s">
        <v>600</v>
      </c>
      <c r="C57" s="123">
        <v>43.65</v>
      </c>
      <c r="D57" s="124">
        <v>43.65</v>
      </c>
      <c r="E57" s="125" t="s">
        <v>743</v>
      </c>
    </row>
    <row r="58" spans="1:5" ht="20.100000000000001" customHeight="1">
      <c r="A58" s="121" t="s">
        <v>601</v>
      </c>
      <c r="B58" s="122" t="s">
        <v>602</v>
      </c>
      <c r="C58" s="123">
        <v>190.02</v>
      </c>
      <c r="D58" s="124" t="s">
        <v>743</v>
      </c>
      <c r="E58" s="125">
        <v>190.02</v>
      </c>
    </row>
    <row r="59" spans="1:5" ht="20.100000000000001" customHeight="1">
      <c r="A59" s="121" t="s">
        <v>603</v>
      </c>
      <c r="B59" s="122" t="s">
        <v>604</v>
      </c>
      <c r="C59" s="123">
        <v>6.46</v>
      </c>
      <c r="D59" s="124" t="s">
        <v>743</v>
      </c>
      <c r="E59" s="125">
        <v>6.46</v>
      </c>
    </row>
    <row r="60" spans="1:5" ht="20.100000000000001" customHeight="1">
      <c r="A60" s="121" t="s">
        <v>605</v>
      </c>
      <c r="B60" s="122" t="s">
        <v>606</v>
      </c>
      <c r="C60" s="123">
        <v>41.35</v>
      </c>
      <c r="D60" s="124" t="s">
        <v>743</v>
      </c>
      <c r="E60" s="125">
        <v>41.35</v>
      </c>
    </row>
    <row r="61" spans="1:5" ht="20.100000000000001" customHeight="1">
      <c r="A61" s="121" t="s">
        <v>607</v>
      </c>
      <c r="B61" s="122" t="s">
        <v>608</v>
      </c>
      <c r="C61" s="123">
        <v>83.4</v>
      </c>
      <c r="D61" s="124" t="s">
        <v>743</v>
      </c>
      <c r="E61" s="125">
        <v>83.4</v>
      </c>
    </row>
    <row r="62" spans="1:5" ht="20.100000000000001" customHeight="1">
      <c r="A62" s="121" t="s">
        <v>609</v>
      </c>
      <c r="B62" s="122" t="s">
        <v>610</v>
      </c>
      <c r="C62" s="123">
        <v>22.6</v>
      </c>
      <c r="D62" s="124" t="s">
        <v>743</v>
      </c>
      <c r="E62" s="125">
        <v>22.6</v>
      </c>
    </row>
    <row r="63" spans="1:5" ht="20.100000000000001" customHeight="1">
      <c r="A63" s="121" t="s">
        <v>611</v>
      </c>
      <c r="B63" s="122" t="s">
        <v>612</v>
      </c>
      <c r="C63" s="123">
        <v>22.61</v>
      </c>
      <c r="D63" s="124" t="s">
        <v>743</v>
      </c>
      <c r="E63" s="125">
        <v>22.61</v>
      </c>
    </row>
    <row r="64" spans="1:5" ht="20.100000000000001" customHeight="1">
      <c r="A64" s="121" t="s">
        <v>613</v>
      </c>
      <c r="B64" s="122" t="s">
        <v>614</v>
      </c>
      <c r="C64" s="123">
        <v>13.6</v>
      </c>
      <c r="D64" s="124" t="s">
        <v>743</v>
      </c>
      <c r="E64" s="125">
        <v>13.6</v>
      </c>
    </row>
    <row r="65" spans="1:5" ht="20.100000000000001" customHeight="1">
      <c r="A65" s="121" t="s">
        <v>615</v>
      </c>
      <c r="B65" s="122" t="s">
        <v>616</v>
      </c>
      <c r="C65" s="123">
        <v>76</v>
      </c>
      <c r="D65" s="124" t="s">
        <v>743</v>
      </c>
      <c r="E65" s="125">
        <v>76</v>
      </c>
    </row>
    <row r="66" spans="1:5" ht="20.100000000000001" customHeight="1">
      <c r="A66" s="121" t="s">
        <v>617</v>
      </c>
      <c r="B66" s="122" t="s">
        <v>618</v>
      </c>
      <c r="C66" s="123">
        <v>76</v>
      </c>
      <c r="D66" s="124" t="s">
        <v>743</v>
      </c>
      <c r="E66" s="125">
        <v>76</v>
      </c>
    </row>
    <row r="67" spans="1:5" ht="20.100000000000001" customHeight="1">
      <c r="A67" s="121" t="s">
        <v>619</v>
      </c>
      <c r="B67" s="122" t="s">
        <v>620</v>
      </c>
      <c r="C67" s="123">
        <v>83.9</v>
      </c>
      <c r="D67" s="124" t="s">
        <v>743</v>
      </c>
      <c r="E67" s="125">
        <v>83.9</v>
      </c>
    </row>
    <row r="68" spans="1:5" ht="20.100000000000001" customHeight="1">
      <c r="A68" s="121" t="s">
        <v>621</v>
      </c>
      <c r="B68" s="122" t="s">
        <v>622</v>
      </c>
      <c r="C68" s="123">
        <v>1.5</v>
      </c>
      <c r="D68" s="124" t="s">
        <v>743</v>
      </c>
      <c r="E68" s="125">
        <v>1.5</v>
      </c>
    </row>
    <row r="69" spans="1:5" ht="20.100000000000001" customHeight="1">
      <c r="A69" s="121" t="s">
        <v>623</v>
      </c>
      <c r="B69" s="122" t="s">
        <v>624</v>
      </c>
      <c r="C69" s="123">
        <v>82.4</v>
      </c>
      <c r="D69" s="124" t="s">
        <v>743</v>
      </c>
      <c r="E69" s="125">
        <v>82.4</v>
      </c>
    </row>
    <row r="70" spans="1:5" ht="20.100000000000001" customHeight="1">
      <c r="A70" s="121" t="s">
        <v>625</v>
      </c>
      <c r="B70" s="122" t="s">
        <v>626</v>
      </c>
      <c r="C70" s="123">
        <v>79</v>
      </c>
      <c r="D70" s="124" t="s">
        <v>743</v>
      </c>
      <c r="E70" s="125">
        <v>79</v>
      </c>
    </row>
    <row r="71" spans="1:5" ht="20.100000000000001" customHeight="1">
      <c r="A71" s="121" t="s">
        <v>627</v>
      </c>
      <c r="B71" s="122" t="s">
        <v>628</v>
      </c>
      <c r="C71" s="123">
        <v>3</v>
      </c>
      <c r="D71" s="124" t="s">
        <v>743</v>
      </c>
      <c r="E71" s="125">
        <v>3</v>
      </c>
    </row>
    <row r="72" spans="1:5" ht="20.100000000000001" customHeight="1">
      <c r="A72" s="121" t="s">
        <v>629</v>
      </c>
      <c r="B72" s="122" t="s">
        <v>630</v>
      </c>
      <c r="C72" s="123">
        <v>1</v>
      </c>
      <c r="D72" s="124" t="s">
        <v>743</v>
      </c>
      <c r="E72" s="125">
        <v>1</v>
      </c>
    </row>
    <row r="73" spans="1:5" ht="20.100000000000001" customHeight="1">
      <c r="A73" s="121" t="s">
        <v>631</v>
      </c>
      <c r="B73" s="122" t="s">
        <v>632</v>
      </c>
      <c r="C73" s="123">
        <v>36</v>
      </c>
      <c r="D73" s="124" t="s">
        <v>743</v>
      </c>
      <c r="E73" s="125">
        <v>36</v>
      </c>
    </row>
    <row r="74" spans="1:5" ht="20.100000000000001" customHeight="1">
      <c r="A74" s="121" t="s">
        <v>633</v>
      </c>
      <c r="B74" s="122" t="s">
        <v>634</v>
      </c>
      <c r="C74" s="123">
        <v>39</v>
      </c>
      <c r="D74" s="124" t="s">
        <v>743</v>
      </c>
      <c r="E74" s="125">
        <v>39</v>
      </c>
    </row>
    <row r="75" spans="1:5" ht="20.100000000000001" customHeight="1">
      <c r="A75" s="121" t="s">
        <v>635</v>
      </c>
      <c r="B75" s="122" t="s">
        <v>636</v>
      </c>
      <c r="C75" s="123">
        <v>75</v>
      </c>
      <c r="D75" s="124" t="s">
        <v>743</v>
      </c>
      <c r="E75" s="125">
        <v>75</v>
      </c>
    </row>
    <row r="76" spans="1:5" ht="20.100000000000001" customHeight="1">
      <c r="A76" s="121" t="s">
        <v>637</v>
      </c>
      <c r="B76" s="122" t="s">
        <v>638</v>
      </c>
      <c r="C76" s="123">
        <v>75</v>
      </c>
      <c r="D76" s="124" t="s">
        <v>743</v>
      </c>
      <c r="E76" s="125">
        <v>75</v>
      </c>
    </row>
    <row r="77" spans="1:5" ht="20.100000000000001" customHeight="1">
      <c r="A77" s="121" t="s">
        <v>639</v>
      </c>
      <c r="B77" s="122" t="s">
        <v>640</v>
      </c>
      <c r="C77" s="123">
        <v>40</v>
      </c>
      <c r="D77" s="124" t="s">
        <v>743</v>
      </c>
      <c r="E77" s="125">
        <v>40</v>
      </c>
    </row>
    <row r="78" spans="1:5" ht="20.100000000000001" customHeight="1">
      <c r="A78" s="121" t="s">
        <v>641</v>
      </c>
      <c r="B78" s="122" t="s">
        <v>642</v>
      </c>
      <c r="C78" s="123">
        <v>40</v>
      </c>
      <c r="D78" s="124" t="s">
        <v>743</v>
      </c>
      <c r="E78" s="125">
        <v>40</v>
      </c>
    </row>
    <row r="79" spans="1:5" ht="20.100000000000001" customHeight="1">
      <c r="A79" s="121" t="s">
        <v>643</v>
      </c>
      <c r="B79" s="122" t="s">
        <v>644</v>
      </c>
      <c r="C79" s="123">
        <v>11</v>
      </c>
      <c r="D79" s="124" t="s">
        <v>743</v>
      </c>
      <c r="E79" s="125">
        <v>11</v>
      </c>
    </row>
    <row r="80" spans="1:5" ht="20.100000000000001" customHeight="1">
      <c r="A80" s="121" t="s">
        <v>645</v>
      </c>
      <c r="B80" s="122" t="s">
        <v>646</v>
      </c>
      <c r="C80" s="123">
        <v>11</v>
      </c>
      <c r="D80" s="124" t="s">
        <v>743</v>
      </c>
      <c r="E80" s="125">
        <v>11</v>
      </c>
    </row>
    <row r="81" spans="1:5" ht="20.100000000000001" customHeight="1">
      <c r="A81" s="121" t="s">
        <v>647</v>
      </c>
      <c r="B81" s="122" t="s">
        <v>648</v>
      </c>
      <c r="C81" s="123">
        <v>132.80000000000001</v>
      </c>
      <c r="D81" s="124" t="s">
        <v>743</v>
      </c>
      <c r="E81" s="125">
        <v>132.80000000000001</v>
      </c>
    </row>
    <row r="82" spans="1:5" ht="20.100000000000001" customHeight="1">
      <c r="A82" s="121" t="s">
        <v>649</v>
      </c>
      <c r="B82" s="122" t="s">
        <v>650</v>
      </c>
      <c r="C82" s="123">
        <v>132.80000000000001</v>
      </c>
      <c r="D82" s="124" t="s">
        <v>743</v>
      </c>
      <c r="E82" s="125">
        <v>132.80000000000001</v>
      </c>
    </row>
    <row r="83" spans="1:5" ht="20.100000000000001" customHeight="1">
      <c r="A83" s="121" t="s">
        <v>651</v>
      </c>
      <c r="B83" s="122" t="s">
        <v>652</v>
      </c>
      <c r="C83" s="123">
        <v>26.1</v>
      </c>
      <c r="D83" s="124" t="s">
        <v>743</v>
      </c>
      <c r="E83" s="125">
        <v>26.1</v>
      </c>
    </row>
    <row r="84" spans="1:5" ht="20.100000000000001" customHeight="1">
      <c r="A84" s="121" t="s">
        <v>653</v>
      </c>
      <c r="B84" s="122" t="s">
        <v>654</v>
      </c>
      <c r="C84" s="123">
        <v>26.1</v>
      </c>
      <c r="D84" s="124" t="s">
        <v>743</v>
      </c>
      <c r="E84" s="125">
        <v>26.1</v>
      </c>
    </row>
    <row r="85" spans="1:5" ht="20.100000000000001" customHeight="1">
      <c r="A85" s="121" t="s">
        <v>655</v>
      </c>
      <c r="B85" s="122" t="s">
        <v>656</v>
      </c>
      <c r="C85" s="123">
        <v>501.97</v>
      </c>
      <c r="D85" s="124">
        <v>90.89</v>
      </c>
      <c r="E85" s="125">
        <v>411.08</v>
      </c>
    </row>
    <row r="86" spans="1:5" ht="20.100000000000001" customHeight="1">
      <c r="A86" s="121" t="s">
        <v>657</v>
      </c>
      <c r="B86" s="122" t="s">
        <v>658</v>
      </c>
      <c r="C86" s="123">
        <v>20</v>
      </c>
      <c r="D86" s="124" t="s">
        <v>743</v>
      </c>
      <c r="E86" s="125">
        <v>20</v>
      </c>
    </row>
    <row r="87" spans="1:5" ht="20.100000000000001" customHeight="1">
      <c r="A87" s="121" t="s">
        <v>659</v>
      </c>
      <c r="B87" s="122" t="s">
        <v>660</v>
      </c>
      <c r="C87" s="123">
        <v>20</v>
      </c>
      <c r="D87" s="124" t="s">
        <v>743</v>
      </c>
      <c r="E87" s="125">
        <v>20</v>
      </c>
    </row>
    <row r="88" spans="1:5" ht="20.100000000000001" customHeight="1">
      <c r="A88" s="121" t="s">
        <v>661</v>
      </c>
      <c r="B88" s="122" t="s">
        <v>662</v>
      </c>
      <c r="C88" s="123">
        <v>350</v>
      </c>
      <c r="D88" s="124" t="s">
        <v>743</v>
      </c>
      <c r="E88" s="125">
        <v>350</v>
      </c>
    </row>
    <row r="89" spans="1:5" ht="20.100000000000001" customHeight="1">
      <c r="A89" s="121" t="s">
        <v>663</v>
      </c>
      <c r="B89" s="122" t="s">
        <v>664</v>
      </c>
      <c r="C89" s="123">
        <v>350</v>
      </c>
      <c r="D89" s="124" t="s">
        <v>743</v>
      </c>
      <c r="E89" s="125">
        <v>350</v>
      </c>
    </row>
    <row r="90" spans="1:5" ht="20.100000000000001" customHeight="1">
      <c r="A90" s="121" t="s">
        <v>665</v>
      </c>
      <c r="B90" s="122" t="s">
        <v>666</v>
      </c>
      <c r="C90" s="123">
        <v>25.87</v>
      </c>
      <c r="D90" s="124" t="s">
        <v>743</v>
      </c>
      <c r="E90" s="125">
        <v>25.87</v>
      </c>
    </row>
    <row r="91" spans="1:5" ht="20.100000000000001" customHeight="1">
      <c r="A91" s="121" t="s">
        <v>667</v>
      </c>
      <c r="B91" s="122" t="s">
        <v>668</v>
      </c>
      <c r="C91" s="123">
        <v>25.87</v>
      </c>
      <c r="D91" s="124" t="s">
        <v>743</v>
      </c>
      <c r="E91" s="125">
        <v>25.87</v>
      </c>
    </row>
    <row r="92" spans="1:5" ht="20.100000000000001" customHeight="1">
      <c r="A92" s="121" t="s">
        <v>669</v>
      </c>
      <c r="B92" s="122" t="s">
        <v>670</v>
      </c>
      <c r="C92" s="123">
        <v>90.89</v>
      </c>
      <c r="D92" s="124">
        <v>90.89</v>
      </c>
      <c r="E92" s="125" t="s">
        <v>743</v>
      </c>
    </row>
    <row r="93" spans="1:5" ht="20.100000000000001" customHeight="1">
      <c r="A93" s="121" t="s">
        <v>671</v>
      </c>
      <c r="B93" s="122" t="s">
        <v>672</v>
      </c>
      <c r="C93" s="123">
        <v>35.51</v>
      </c>
      <c r="D93" s="124">
        <v>35.51</v>
      </c>
      <c r="E93" s="125" t="s">
        <v>743</v>
      </c>
    </row>
    <row r="94" spans="1:5" ht="20.100000000000001" customHeight="1">
      <c r="A94" s="121" t="s">
        <v>673</v>
      </c>
      <c r="B94" s="122" t="s">
        <v>674</v>
      </c>
      <c r="C94" s="123">
        <v>48.54</v>
      </c>
      <c r="D94" s="124">
        <v>48.54</v>
      </c>
      <c r="E94" s="125" t="s">
        <v>743</v>
      </c>
    </row>
    <row r="95" spans="1:5" ht="20.100000000000001" customHeight="1">
      <c r="A95" s="121" t="s">
        <v>675</v>
      </c>
      <c r="B95" s="122" t="s">
        <v>676</v>
      </c>
      <c r="C95" s="123">
        <v>6.84</v>
      </c>
      <c r="D95" s="124">
        <v>6.84</v>
      </c>
      <c r="E95" s="125" t="s">
        <v>743</v>
      </c>
    </row>
    <row r="96" spans="1:5" ht="20.100000000000001" customHeight="1">
      <c r="A96" s="121" t="s">
        <v>677</v>
      </c>
      <c r="B96" s="122" t="s">
        <v>678</v>
      </c>
      <c r="C96" s="123">
        <v>15.21</v>
      </c>
      <c r="D96" s="124" t="s">
        <v>743</v>
      </c>
      <c r="E96" s="125">
        <v>15.21</v>
      </c>
    </row>
    <row r="97" spans="1:5" ht="20.100000000000001" customHeight="1">
      <c r="A97" s="121" t="s">
        <v>679</v>
      </c>
      <c r="B97" s="122" t="s">
        <v>680</v>
      </c>
      <c r="C97" s="123">
        <v>15.21</v>
      </c>
      <c r="D97" s="124" t="s">
        <v>743</v>
      </c>
      <c r="E97" s="125">
        <v>15.21</v>
      </c>
    </row>
    <row r="98" spans="1:5" ht="20.100000000000001" customHeight="1">
      <c r="A98" s="121" t="s">
        <v>681</v>
      </c>
      <c r="B98" s="122" t="s">
        <v>682</v>
      </c>
      <c r="C98" s="123">
        <v>30</v>
      </c>
      <c r="D98" s="124">
        <v>0</v>
      </c>
      <c r="E98" s="125">
        <v>30</v>
      </c>
    </row>
    <row r="99" spans="1:5" ht="20.100000000000001" customHeight="1">
      <c r="A99" s="121" t="s">
        <v>683</v>
      </c>
      <c r="B99" s="122" t="s">
        <v>684</v>
      </c>
      <c r="C99" s="123">
        <v>30</v>
      </c>
      <c r="D99" s="124" t="s">
        <v>743</v>
      </c>
      <c r="E99" s="125">
        <v>30</v>
      </c>
    </row>
    <row r="100" spans="1:5" ht="20.100000000000001" customHeight="1">
      <c r="A100" s="121" t="s">
        <v>685</v>
      </c>
      <c r="B100" s="122" t="s">
        <v>686</v>
      </c>
      <c r="C100" s="123">
        <v>30</v>
      </c>
      <c r="D100" s="124" t="s">
        <v>743</v>
      </c>
      <c r="E100" s="125">
        <v>30</v>
      </c>
    </row>
    <row r="101" spans="1:5" ht="20.100000000000001" customHeight="1">
      <c r="A101" s="121" t="s">
        <v>687</v>
      </c>
      <c r="B101" s="122" t="s">
        <v>688</v>
      </c>
      <c r="C101" s="123">
        <v>5170.4399999999996</v>
      </c>
      <c r="D101" s="124">
        <v>158.27000000000001</v>
      </c>
      <c r="E101" s="125">
        <v>5012.17</v>
      </c>
    </row>
    <row r="102" spans="1:5" ht="20.100000000000001" customHeight="1">
      <c r="A102" s="121" t="s">
        <v>689</v>
      </c>
      <c r="B102" s="122" t="s">
        <v>690</v>
      </c>
      <c r="C102" s="123">
        <v>2167.6</v>
      </c>
      <c r="D102" s="124">
        <v>93.36</v>
      </c>
      <c r="E102" s="125">
        <v>2074.2399999999998</v>
      </c>
    </row>
    <row r="103" spans="1:5" ht="20.100000000000001" customHeight="1">
      <c r="A103" s="121" t="s">
        <v>691</v>
      </c>
      <c r="B103" s="122" t="s">
        <v>692</v>
      </c>
      <c r="C103" s="123">
        <v>40</v>
      </c>
      <c r="D103" s="124" t="s">
        <v>743</v>
      </c>
      <c r="E103" s="125">
        <v>40</v>
      </c>
    </row>
    <row r="104" spans="1:5" ht="20.100000000000001" customHeight="1">
      <c r="A104" s="121" t="s">
        <v>693</v>
      </c>
      <c r="B104" s="122" t="s">
        <v>694</v>
      </c>
      <c r="C104" s="123">
        <v>2127.6</v>
      </c>
      <c r="D104" s="124">
        <v>93.36</v>
      </c>
      <c r="E104" s="125">
        <v>2034.24</v>
      </c>
    </row>
    <row r="105" spans="1:5" ht="20.100000000000001" customHeight="1">
      <c r="A105" s="121" t="s">
        <v>695</v>
      </c>
      <c r="B105" s="122" t="s">
        <v>696</v>
      </c>
      <c r="C105" s="123">
        <v>20</v>
      </c>
      <c r="D105" s="124" t="s">
        <v>743</v>
      </c>
      <c r="E105" s="125">
        <v>20</v>
      </c>
    </row>
    <row r="106" spans="1:5" ht="20.100000000000001" customHeight="1">
      <c r="A106" s="121" t="s">
        <v>697</v>
      </c>
      <c r="B106" s="122" t="s">
        <v>698</v>
      </c>
      <c r="C106" s="123">
        <v>20</v>
      </c>
      <c r="D106" s="124" t="s">
        <v>743</v>
      </c>
      <c r="E106" s="125">
        <v>20</v>
      </c>
    </row>
    <row r="107" spans="1:5" ht="20.100000000000001" customHeight="1">
      <c r="A107" s="121" t="s">
        <v>699</v>
      </c>
      <c r="B107" s="122" t="s">
        <v>700</v>
      </c>
      <c r="C107" s="123">
        <v>2432.83</v>
      </c>
      <c r="D107" s="124">
        <v>64.900000000000006</v>
      </c>
      <c r="E107" s="125">
        <v>2367.9299999999998</v>
      </c>
    </row>
    <row r="108" spans="1:5" ht="20.100000000000001" customHeight="1">
      <c r="A108" s="121" t="s">
        <v>701</v>
      </c>
      <c r="B108" s="122" t="s">
        <v>702</v>
      </c>
      <c r="C108" s="123">
        <v>2432.83</v>
      </c>
      <c r="D108" s="124">
        <v>64.900000000000006</v>
      </c>
      <c r="E108" s="125">
        <v>2367.9299999999998</v>
      </c>
    </row>
    <row r="109" spans="1:5" ht="20.100000000000001" customHeight="1">
      <c r="A109" s="121" t="s">
        <v>703</v>
      </c>
      <c r="B109" s="122" t="s">
        <v>704</v>
      </c>
      <c r="C109" s="123">
        <v>550</v>
      </c>
      <c r="D109" s="124" t="s">
        <v>743</v>
      </c>
      <c r="E109" s="125">
        <v>550</v>
      </c>
    </row>
    <row r="110" spans="1:5" ht="20.100000000000001" customHeight="1">
      <c r="A110" s="121" t="s">
        <v>705</v>
      </c>
      <c r="B110" s="122" t="s">
        <v>706</v>
      </c>
      <c r="C110" s="123">
        <v>550</v>
      </c>
      <c r="D110" s="124" t="s">
        <v>743</v>
      </c>
      <c r="E110" s="125">
        <v>550</v>
      </c>
    </row>
    <row r="111" spans="1:5" ht="20.100000000000001" customHeight="1">
      <c r="A111" s="121" t="s">
        <v>707</v>
      </c>
      <c r="B111" s="122" t="s">
        <v>708</v>
      </c>
      <c r="C111" s="123">
        <v>23</v>
      </c>
      <c r="D111" s="124">
        <v>0</v>
      </c>
      <c r="E111" s="125">
        <v>23</v>
      </c>
    </row>
    <row r="112" spans="1:5" ht="20.100000000000001" customHeight="1">
      <c r="A112" s="121" t="s">
        <v>709</v>
      </c>
      <c r="B112" s="122" t="s">
        <v>710</v>
      </c>
      <c r="C112" s="123">
        <v>3</v>
      </c>
      <c r="D112" s="124" t="s">
        <v>743</v>
      </c>
      <c r="E112" s="125">
        <v>3</v>
      </c>
    </row>
    <row r="113" spans="1:5" ht="20.100000000000001" customHeight="1">
      <c r="A113" s="121" t="s">
        <v>711</v>
      </c>
      <c r="B113" s="122" t="s">
        <v>712</v>
      </c>
      <c r="C113" s="123">
        <v>3</v>
      </c>
      <c r="D113" s="124" t="s">
        <v>743</v>
      </c>
      <c r="E113" s="125">
        <v>3</v>
      </c>
    </row>
    <row r="114" spans="1:5" ht="20.100000000000001" customHeight="1">
      <c r="A114" s="121" t="s">
        <v>713</v>
      </c>
      <c r="B114" s="122" t="s">
        <v>714</v>
      </c>
      <c r="C114" s="123">
        <v>20</v>
      </c>
      <c r="D114" s="124" t="s">
        <v>743</v>
      </c>
      <c r="E114" s="125">
        <v>20</v>
      </c>
    </row>
    <row r="115" spans="1:5" ht="20.100000000000001" customHeight="1">
      <c r="A115" s="121" t="s">
        <v>715</v>
      </c>
      <c r="B115" s="122" t="s">
        <v>716</v>
      </c>
      <c r="C115" s="123">
        <v>20</v>
      </c>
      <c r="D115" s="124" t="s">
        <v>743</v>
      </c>
      <c r="E115" s="125">
        <v>20</v>
      </c>
    </row>
    <row r="116" spans="1:5" ht="20.100000000000001" customHeight="1">
      <c r="A116" s="121" t="s">
        <v>717</v>
      </c>
      <c r="B116" s="122" t="s">
        <v>718</v>
      </c>
      <c r="C116" s="123">
        <v>126.57</v>
      </c>
      <c r="D116" s="124">
        <v>0</v>
      </c>
      <c r="E116" s="125">
        <v>126.57</v>
      </c>
    </row>
    <row r="117" spans="1:5" ht="20.100000000000001" customHeight="1">
      <c r="A117" s="121" t="s">
        <v>719</v>
      </c>
      <c r="B117" s="122" t="s">
        <v>720</v>
      </c>
      <c r="C117" s="123">
        <v>126.57</v>
      </c>
      <c r="D117" s="124" t="s">
        <v>743</v>
      </c>
      <c r="E117" s="125">
        <v>126.57</v>
      </c>
    </row>
    <row r="118" spans="1:5" ht="20.100000000000001" customHeight="1">
      <c r="A118" s="121" t="s">
        <v>721</v>
      </c>
      <c r="B118" s="122" t="s">
        <v>722</v>
      </c>
      <c r="C118" s="123">
        <v>126.57</v>
      </c>
      <c r="D118" s="124" t="s">
        <v>743</v>
      </c>
      <c r="E118" s="125">
        <v>126.57</v>
      </c>
    </row>
    <row r="119" spans="1:5" ht="20.100000000000001" customHeight="1">
      <c r="A119" s="121" t="s">
        <v>723</v>
      </c>
      <c r="B119" s="122" t="s">
        <v>724</v>
      </c>
      <c r="C119" s="123">
        <v>30</v>
      </c>
      <c r="D119" s="124">
        <v>0</v>
      </c>
      <c r="E119" s="125">
        <v>30</v>
      </c>
    </row>
    <row r="120" spans="1:5" ht="20.100000000000001" customHeight="1">
      <c r="A120" s="121" t="s">
        <v>725</v>
      </c>
      <c r="B120" s="122" t="s">
        <v>726</v>
      </c>
      <c r="C120" s="123">
        <v>30</v>
      </c>
      <c r="D120" s="124" t="s">
        <v>743</v>
      </c>
      <c r="E120" s="125">
        <v>30</v>
      </c>
    </row>
    <row r="121" spans="1:5" ht="20.100000000000001" customHeight="1">
      <c r="A121" s="121" t="s">
        <v>727</v>
      </c>
      <c r="B121" s="122" t="s">
        <v>728</v>
      </c>
      <c r="C121" s="123">
        <v>30</v>
      </c>
      <c r="D121" s="124" t="s">
        <v>743</v>
      </c>
      <c r="E121" s="125">
        <v>30</v>
      </c>
    </row>
    <row r="122" spans="1:5" ht="20.100000000000001" customHeight="1">
      <c r="A122" s="121" t="s">
        <v>729</v>
      </c>
      <c r="B122" s="122" t="s">
        <v>730</v>
      </c>
      <c r="C122" s="123">
        <v>70.16</v>
      </c>
      <c r="D122" s="124">
        <v>70.16</v>
      </c>
      <c r="E122" s="125">
        <v>0</v>
      </c>
    </row>
    <row r="123" spans="1:5" ht="20.100000000000001" customHeight="1">
      <c r="A123" s="121" t="s">
        <v>731</v>
      </c>
      <c r="B123" s="122" t="s">
        <v>732</v>
      </c>
      <c r="C123" s="123">
        <v>70.16</v>
      </c>
      <c r="D123" s="124">
        <v>70.16</v>
      </c>
      <c r="E123" s="125" t="s">
        <v>743</v>
      </c>
    </row>
    <row r="124" spans="1:5" ht="20.100000000000001" customHeight="1">
      <c r="A124" s="121" t="s">
        <v>733</v>
      </c>
      <c r="B124" s="122" t="s">
        <v>734</v>
      </c>
      <c r="C124" s="123">
        <v>65.48</v>
      </c>
      <c r="D124" s="124">
        <v>65.48</v>
      </c>
      <c r="E124" s="125" t="s">
        <v>743</v>
      </c>
    </row>
    <row r="125" spans="1:5" ht="20.100000000000001" customHeight="1">
      <c r="A125" s="121" t="s">
        <v>735</v>
      </c>
      <c r="B125" s="122" t="s">
        <v>736</v>
      </c>
      <c r="C125" s="123">
        <v>4.67</v>
      </c>
      <c r="D125" s="124">
        <v>4.67</v>
      </c>
      <c r="E125" s="125" t="s">
        <v>743</v>
      </c>
    </row>
    <row r="126" spans="1:5" ht="20.100000000000001" customHeight="1">
      <c r="A126" s="121" t="s">
        <v>737</v>
      </c>
      <c r="B126" s="122" t="s">
        <v>738</v>
      </c>
      <c r="C126" s="123">
        <v>188.5</v>
      </c>
      <c r="D126" s="124">
        <v>0</v>
      </c>
      <c r="E126" s="125">
        <v>188.5</v>
      </c>
    </row>
    <row r="127" spans="1:5" ht="20.100000000000001" customHeight="1">
      <c r="A127" s="121" t="s">
        <v>739</v>
      </c>
      <c r="B127" s="122" t="s">
        <v>740</v>
      </c>
      <c r="C127" s="123">
        <v>188.5</v>
      </c>
      <c r="D127" s="124" t="s">
        <v>743</v>
      </c>
      <c r="E127" s="125">
        <v>188.5</v>
      </c>
    </row>
    <row r="128" spans="1:5" ht="20.100000000000001" customHeight="1">
      <c r="A128" s="121" t="s">
        <v>741</v>
      </c>
      <c r="B128" s="122" t="s">
        <v>742</v>
      </c>
      <c r="C128" s="123">
        <v>188.5</v>
      </c>
      <c r="D128" s="124" t="s">
        <v>743</v>
      </c>
      <c r="E128" s="125">
        <v>188.5</v>
      </c>
    </row>
    <row r="129" spans="1:5" ht="20.100000000000001" customHeight="1">
      <c r="A129" s="110" t="s">
        <v>460</v>
      </c>
      <c r="B129" s="48"/>
      <c r="C129" s="48"/>
      <c r="D129" s="48" t="s">
        <v>743</v>
      </c>
      <c r="E129" s="48"/>
    </row>
    <row r="130" spans="1:5" ht="12.75" customHeight="1">
      <c r="A130" s="48"/>
      <c r="B130" s="48"/>
      <c r="C130" s="48"/>
      <c r="D130" s="48"/>
      <c r="E130" s="48"/>
    </row>
    <row r="131" spans="1:5" ht="12.75" customHeight="1">
      <c r="A131" s="48"/>
      <c r="B131" s="48"/>
      <c r="C131" s="48"/>
      <c r="D131" s="48"/>
      <c r="E131" s="48"/>
    </row>
    <row r="132" spans="1:5" ht="12.75" customHeight="1">
      <c r="A132" s="48"/>
      <c r="B132" s="48"/>
      <c r="C132" s="48"/>
      <c r="D132" s="48"/>
      <c r="E132" s="48"/>
    </row>
    <row r="133" spans="1:5" ht="12.75" customHeight="1">
      <c r="A133" s="48"/>
      <c r="B133" s="48"/>
      <c r="D133" s="48"/>
      <c r="E133" s="48"/>
    </row>
    <row r="134" spans="1:5" ht="12.75" customHeight="1">
      <c r="A134" s="48"/>
      <c r="B134" s="48"/>
      <c r="D134" s="48"/>
      <c r="E134" s="48"/>
    </row>
    <row r="135" spans="1:5" s="48" customFormat="1" ht="12.75" customHeight="1"/>
    <row r="136" spans="1:5" ht="12.75" customHeight="1">
      <c r="A136" s="48"/>
      <c r="B136" s="48"/>
    </row>
    <row r="137" spans="1:5" ht="12.75" customHeight="1">
      <c r="A137" s="48"/>
      <c r="B137" s="48"/>
      <c r="D137" s="48"/>
    </row>
    <row r="138" spans="1:5" ht="12.75" customHeight="1">
      <c r="A138" s="48"/>
      <c r="B138" s="48"/>
    </row>
    <row r="139" spans="1:5" ht="12.75" customHeight="1">
      <c r="A139" s="48"/>
      <c r="B139" s="48"/>
    </row>
    <row r="140" spans="1:5" ht="12.75" customHeight="1">
      <c r="B140" s="48"/>
      <c r="C140" s="48"/>
    </row>
    <row r="142" spans="1:5" ht="12.75" customHeight="1">
      <c r="A142" s="48"/>
    </row>
    <row r="144" spans="1:5" ht="12.75" customHeight="1">
      <c r="B144" s="48"/>
    </row>
    <row r="145" spans="2:2" ht="12.75" customHeight="1">
      <c r="B145" s="48"/>
    </row>
  </sheetData>
  <mergeCells count="2">
    <mergeCell ref="A5:B5"/>
    <mergeCell ref="C5:E5"/>
  </mergeCells>
  <phoneticPr fontId="2" type="noConversion"/>
  <printOptions horizontalCentered="1"/>
  <pageMargins left="0" right="0" top="0.49" bottom="0.54" header="0.49999999249075339" footer="0.49999999249075339"/>
  <pageSetup paperSize="9" scale="94" fitToHeight="4" orientation="portrait" verticalDpi="0" r:id="rId1"/>
  <headerFooter alignWithMargins="0"/>
</worksheet>
</file>

<file path=xl/worksheets/sheet5.xml><?xml version="1.0" encoding="utf-8"?>
<worksheet xmlns="http://schemas.openxmlformats.org/spreadsheetml/2006/main" xmlns:r="http://schemas.openxmlformats.org/officeDocument/2006/relationships">
  <dimension ref="A1:S59"/>
  <sheetViews>
    <sheetView showGridLines="0" showZeros="0" workbookViewId="0">
      <selection activeCell="G11" sqref="G11"/>
    </sheetView>
  </sheetViews>
  <sheetFormatPr defaultColWidth="6.875" defaultRowHeight="20.100000000000001" customHeight="1"/>
  <cols>
    <col min="1" max="1" width="12.875" style="40" customWidth="1"/>
    <col min="2" max="2" width="33.375" style="40" customWidth="1"/>
    <col min="3" max="3" width="20.625" style="40" customWidth="1"/>
    <col min="4" max="4" width="18.875" style="40" customWidth="1"/>
    <col min="5" max="5" width="16.75" style="40" customWidth="1"/>
    <col min="6" max="16384" width="6.875" style="40"/>
  </cols>
  <sheetData>
    <row r="1" spans="1:11" ht="20.100000000000001" customHeight="1">
      <c r="A1" s="39" t="s">
        <v>330</v>
      </c>
      <c r="E1" s="49"/>
    </row>
    <row r="2" spans="1:11" ht="34.5" customHeight="1">
      <c r="A2" s="152" t="s">
        <v>799</v>
      </c>
      <c r="B2" s="50"/>
      <c r="C2" s="50"/>
      <c r="D2" s="50"/>
      <c r="E2" s="50"/>
    </row>
    <row r="3" spans="1:11" ht="20.100000000000001" customHeight="1">
      <c r="A3" s="50"/>
      <c r="B3" s="50"/>
      <c r="C3" s="50"/>
      <c r="D3" s="50"/>
      <c r="E3" s="50"/>
    </row>
    <row r="4" spans="1:11" s="52" customFormat="1" ht="20.100000000000001" customHeight="1">
      <c r="A4" s="43"/>
      <c r="B4" s="44"/>
      <c r="C4" s="44"/>
      <c r="D4" s="44"/>
      <c r="E4" s="51" t="s">
        <v>311</v>
      </c>
    </row>
    <row r="5" spans="1:11" s="52" customFormat="1" ht="20.100000000000001" customHeight="1">
      <c r="A5" s="159" t="s">
        <v>331</v>
      </c>
      <c r="B5" s="159"/>
      <c r="C5" s="159" t="s">
        <v>462</v>
      </c>
      <c r="D5" s="159"/>
      <c r="E5" s="159"/>
    </row>
    <row r="6" spans="1:11" s="52" customFormat="1" ht="20.100000000000001" customHeight="1">
      <c r="A6" s="53" t="s">
        <v>325</v>
      </c>
      <c r="B6" s="53" t="s">
        <v>326</v>
      </c>
      <c r="C6" s="53" t="s">
        <v>316</v>
      </c>
      <c r="D6" s="53" t="s">
        <v>332</v>
      </c>
      <c r="E6" s="53" t="s">
        <v>333</v>
      </c>
    </row>
    <row r="7" spans="1:11" s="52" customFormat="1" ht="20.100000000000001" customHeight="1">
      <c r="A7" s="54" t="s">
        <v>334</v>
      </c>
      <c r="B7" s="55" t="s">
        <v>335</v>
      </c>
      <c r="C7" s="131">
        <f>C8+C21+C50</f>
        <v>2263.17</v>
      </c>
      <c r="D7" s="131">
        <v>1113.77</v>
      </c>
      <c r="E7" s="131">
        <f>E21</f>
        <v>1149.4000000000001</v>
      </c>
      <c r="J7" s="57"/>
    </row>
    <row r="8" spans="1:11" s="52" customFormat="1" ht="20.100000000000001" customHeight="1">
      <c r="A8" s="58" t="s">
        <v>336</v>
      </c>
      <c r="B8" s="59" t="s">
        <v>337</v>
      </c>
      <c r="C8" s="132">
        <v>1065.32</v>
      </c>
      <c r="D8" s="132">
        <f>SUM(D9:D20)</f>
        <v>1065.31</v>
      </c>
      <c r="E8" s="131" t="s">
        <v>743</v>
      </c>
      <c r="G8" s="57"/>
    </row>
    <row r="9" spans="1:11" s="52" customFormat="1" ht="20.100000000000001" customHeight="1">
      <c r="A9" s="58" t="s">
        <v>338</v>
      </c>
      <c r="B9" s="59" t="s">
        <v>339</v>
      </c>
      <c r="C9" s="131">
        <f>D9</f>
        <v>250.82</v>
      </c>
      <c r="D9" s="131">
        <v>250.82</v>
      </c>
      <c r="E9" s="131" t="s">
        <v>743</v>
      </c>
      <c r="F9" s="57"/>
      <c r="G9" s="57"/>
      <c r="K9" s="57"/>
    </row>
    <row r="10" spans="1:11" s="52" customFormat="1" ht="20.100000000000001" customHeight="1">
      <c r="A10" s="58" t="s">
        <v>340</v>
      </c>
      <c r="B10" s="59" t="s">
        <v>341</v>
      </c>
      <c r="C10" s="131">
        <f t="shared" ref="C10:C20" si="0">D10</f>
        <v>140.38</v>
      </c>
      <c r="D10" s="131">
        <v>140.38</v>
      </c>
      <c r="E10" s="131" t="s">
        <v>743</v>
      </c>
      <c r="F10" s="57"/>
      <c r="H10" s="57"/>
    </row>
    <row r="11" spans="1:11" s="52" customFormat="1" ht="20.100000000000001" customHeight="1">
      <c r="A11" s="58" t="s">
        <v>342</v>
      </c>
      <c r="B11" s="59" t="s">
        <v>343</v>
      </c>
      <c r="C11" s="131">
        <f t="shared" si="0"/>
        <v>22.05</v>
      </c>
      <c r="D11" s="131">
        <v>22.05</v>
      </c>
      <c r="E11" s="131" t="s">
        <v>743</v>
      </c>
      <c r="F11" s="57"/>
      <c r="H11" s="57"/>
    </row>
    <row r="12" spans="1:11" s="52" customFormat="1" ht="20.100000000000001" customHeight="1">
      <c r="A12" s="58" t="s">
        <v>344</v>
      </c>
      <c r="B12" s="59" t="s">
        <v>345</v>
      </c>
      <c r="C12" s="131">
        <f t="shared" si="0"/>
        <v>126.25</v>
      </c>
      <c r="D12" s="131">
        <v>126.25</v>
      </c>
      <c r="E12" s="131" t="s">
        <v>743</v>
      </c>
      <c r="F12" s="57"/>
      <c r="G12" s="57"/>
      <c r="H12" s="57"/>
    </row>
    <row r="13" spans="1:11" s="52" customFormat="1" ht="20.100000000000001" customHeight="1">
      <c r="A13" s="58" t="s">
        <v>346</v>
      </c>
      <c r="B13" s="59" t="s">
        <v>347</v>
      </c>
      <c r="C13" s="131">
        <f t="shared" si="0"/>
        <v>109.14</v>
      </c>
      <c r="D13" s="131">
        <v>109.14</v>
      </c>
      <c r="E13" s="131" t="s">
        <v>743</v>
      </c>
      <c r="F13" s="57"/>
      <c r="J13" s="57"/>
    </row>
    <row r="14" spans="1:11" s="52" customFormat="1" ht="20.100000000000001" customHeight="1">
      <c r="A14" s="58" t="s">
        <v>348</v>
      </c>
      <c r="B14" s="59" t="s">
        <v>349</v>
      </c>
      <c r="C14" s="131">
        <f t="shared" si="0"/>
        <v>43.65</v>
      </c>
      <c r="D14" s="131">
        <v>43.65</v>
      </c>
      <c r="E14" s="131" t="s">
        <v>743</v>
      </c>
      <c r="F14" s="57"/>
      <c r="G14" s="57"/>
      <c r="K14" s="57"/>
    </row>
    <row r="15" spans="1:11" s="52" customFormat="1" ht="20.100000000000001" customHeight="1">
      <c r="A15" s="58" t="s">
        <v>350</v>
      </c>
      <c r="B15" s="59" t="s">
        <v>351</v>
      </c>
      <c r="C15" s="131">
        <f t="shared" si="0"/>
        <v>54.57</v>
      </c>
      <c r="D15" s="131">
        <v>54.57</v>
      </c>
      <c r="E15" s="131" t="s">
        <v>743</v>
      </c>
      <c r="F15" s="57"/>
      <c r="G15" s="57"/>
      <c r="H15" s="57"/>
      <c r="K15" s="57"/>
    </row>
    <row r="16" spans="1:11" s="52" customFormat="1" ht="20.100000000000001" customHeight="1">
      <c r="A16" s="58" t="s">
        <v>352</v>
      </c>
      <c r="B16" s="59" t="s">
        <v>353</v>
      </c>
      <c r="C16" s="131">
        <f t="shared" si="0"/>
        <v>4.6399999999999997</v>
      </c>
      <c r="D16" s="131">
        <v>4.6399999999999997</v>
      </c>
      <c r="E16" s="131" t="s">
        <v>743</v>
      </c>
      <c r="F16" s="57"/>
      <c r="G16" s="57"/>
      <c r="K16" s="57"/>
    </row>
    <row r="17" spans="1:16" s="52" customFormat="1" ht="20.100000000000001" customHeight="1">
      <c r="A17" s="58" t="s">
        <v>354</v>
      </c>
      <c r="B17" s="59" t="s">
        <v>355</v>
      </c>
      <c r="C17" s="131">
        <f t="shared" si="0"/>
        <v>2.97</v>
      </c>
      <c r="D17" s="131">
        <v>2.97</v>
      </c>
      <c r="E17" s="131" t="s">
        <v>743</v>
      </c>
      <c r="F17" s="57"/>
      <c r="G17" s="57"/>
      <c r="K17" s="57"/>
    </row>
    <row r="18" spans="1:16" s="52" customFormat="1" ht="20.100000000000001" customHeight="1">
      <c r="A18" s="58" t="s">
        <v>356</v>
      </c>
      <c r="B18" s="59" t="s">
        <v>357</v>
      </c>
      <c r="C18" s="131">
        <f t="shared" si="0"/>
        <v>65.48</v>
      </c>
      <c r="D18" s="131">
        <v>65.48</v>
      </c>
      <c r="E18" s="131" t="s">
        <v>743</v>
      </c>
      <c r="F18" s="57"/>
      <c r="G18" s="57"/>
      <c r="K18" s="57"/>
    </row>
    <row r="19" spans="1:16" s="52" customFormat="1" ht="20.100000000000001" customHeight="1">
      <c r="A19" s="58" t="s">
        <v>358</v>
      </c>
      <c r="B19" s="59" t="s">
        <v>359</v>
      </c>
      <c r="C19" s="131">
        <f t="shared" si="0"/>
        <v>29.48</v>
      </c>
      <c r="D19" s="131">
        <v>29.48</v>
      </c>
      <c r="E19" s="131" t="s">
        <v>743</v>
      </c>
      <c r="F19" s="57"/>
      <c r="G19" s="57"/>
      <c r="I19" s="57"/>
      <c r="K19" s="57"/>
    </row>
    <row r="20" spans="1:16" s="52" customFormat="1" ht="20.100000000000001" customHeight="1">
      <c r="A20" s="58" t="s">
        <v>360</v>
      </c>
      <c r="B20" s="59" t="s">
        <v>361</v>
      </c>
      <c r="C20" s="131">
        <f t="shared" si="0"/>
        <v>215.88</v>
      </c>
      <c r="D20" s="131">
        <v>215.88</v>
      </c>
      <c r="E20" s="131" t="s">
        <v>743</v>
      </c>
      <c r="F20" s="57"/>
      <c r="G20" s="57"/>
      <c r="K20" s="57"/>
    </row>
    <row r="21" spans="1:16" s="52" customFormat="1" ht="20.100000000000001" customHeight="1">
      <c r="A21" s="58" t="s">
        <v>362</v>
      </c>
      <c r="B21" s="59" t="s">
        <v>363</v>
      </c>
      <c r="C21" s="131">
        <v>1149.4000000000001</v>
      </c>
      <c r="D21" s="132" t="s">
        <v>743</v>
      </c>
      <c r="E21" s="131">
        <v>1149.4000000000001</v>
      </c>
      <c r="F21" s="57"/>
      <c r="G21" s="57"/>
    </row>
    <row r="22" spans="1:16" s="52" customFormat="1" ht="20.100000000000001" customHeight="1">
      <c r="A22" s="58" t="s">
        <v>364</v>
      </c>
      <c r="B22" s="60" t="s">
        <v>365</v>
      </c>
      <c r="C22" s="131">
        <f>E22</f>
        <v>290.7</v>
      </c>
      <c r="D22" s="131" t="s">
        <v>743</v>
      </c>
      <c r="E22" s="131">
        <v>290.7</v>
      </c>
      <c r="F22" s="57"/>
      <c r="G22" s="57"/>
      <c r="H22" s="57"/>
      <c r="N22" s="57"/>
    </row>
    <row r="23" spans="1:16" s="52" customFormat="1" ht="20.100000000000001" customHeight="1">
      <c r="A23" s="58" t="s">
        <v>366</v>
      </c>
      <c r="B23" s="61" t="s">
        <v>367</v>
      </c>
      <c r="C23" s="131">
        <f t="shared" ref="C23:C49" si="1">E23</f>
        <v>0</v>
      </c>
      <c r="D23" s="131" t="s">
        <v>743</v>
      </c>
      <c r="E23" s="131"/>
      <c r="F23" s="57"/>
      <c r="G23" s="57"/>
    </row>
    <row r="24" spans="1:16" s="52" customFormat="1" ht="20.100000000000001" customHeight="1">
      <c r="A24" s="58" t="s">
        <v>368</v>
      </c>
      <c r="B24" s="61" t="s">
        <v>369</v>
      </c>
      <c r="C24" s="131">
        <f t="shared" si="1"/>
        <v>0</v>
      </c>
      <c r="D24" s="131" t="s">
        <v>743</v>
      </c>
      <c r="E24" s="131"/>
      <c r="F24" s="57"/>
      <c r="H24" s="57"/>
      <c r="J24" s="57"/>
    </row>
    <row r="25" spans="1:16" s="52" customFormat="1" ht="20.100000000000001" customHeight="1">
      <c r="A25" s="58" t="s">
        <v>370</v>
      </c>
      <c r="B25" s="61" t="s">
        <v>371</v>
      </c>
      <c r="C25" s="131">
        <f t="shared" si="1"/>
        <v>0</v>
      </c>
      <c r="D25" s="131" t="s">
        <v>743</v>
      </c>
      <c r="E25" s="131"/>
      <c r="F25" s="57"/>
      <c r="G25" s="57"/>
      <c r="H25" s="57"/>
    </row>
    <row r="26" spans="1:16" s="52" customFormat="1" ht="20.100000000000001" customHeight="1">
      <c r="A26" s="58" t="s">
        <v>372</v>
      </c>
      <c r="B26" s="61" t="s">
        <v>373</v>
      </c>
      <c r="C26" s="131">
        <f t="shared" si="1"/>
        <v>30</v>
      </c>
      <c r="D26" s="131" t="s">
        <v>743</v>
      </c>
      <c r="E26" s="131">
        <v>30</v>
      </c>
      <c r="F26" s="57"/>
    </row>
    <row r="27" spans="1:16" s="52" customFormat="1" ht="20.100000000000001" customHeight="1">
      <c r="A27" s="58" t="s">
        <v>374</v>
      </c>
      <c r="B27" s="61" t="s">
        <v>375</v>
      </c>
      <c r="C27" s="131">
        <f t="shared" si="1"/>
        <v>54.26</v>
      </c>
      <c r="D27" s="131" t="s">
        <v>743</v>
      </c>
      <c r="E27" s="131">
        <v>54.26</v>
      </c>
      <c r="F27" s="57"/>
      <c r="G27" s="57"/>
      <c r="I27" s="57"/>
      <c r="L27" s="57"/>
    </row>
    <row r="28" spans="1:16" s="52" customFormat="1" ht="20.100000000000001" customHeight="1">
      <c r="A28" s="58" t="s">
        <v>376</v>
      </c>
      <c r="B28" s="61" t="s">
        <v>377</v>
      </c>
      <c r="C28" s="131">
        <f t="shared" si="1"/>
        <v>44.88</v>
      </c>
      <c r="D28" s="131" t="s">
        <v>743</v>
      </c>
      <c r="E28" s="131">
        <v>44.88</v>
      </c>
      <c r="F28" s="57"/>
      <c r="G28" s="57"/>
      <c r="H28" s="57"/>
    </row>
    <row r="29" spans="1:16" s="52" customFormat="1" ht="20.100000000000001" customHeight="1">
      <c r="A29" s="58" t="s">
        <v>378</v>
      </c>
      <c r="B29" s="61" t="s">
        <v>379</v>
      </c>
      <c r="C29" s="131">
        <f t="shared" si="1"/>
        <v>0</v>
      </c>
      <c r="D29" s="131" t="s">
        <v>743</v>
      </c>
      <c r="E29" s="131"/>
      <c r="F29" s="57"/>
      <c r="G29" s="57"/>
    </row>
    <row r="30" spans="1:16" s="52" customFormat="1" ht="20.100000000000001" customHeight="1">
      <c r="A30" s="58" t="s">
        <v>380</v>
      </c>
      <c r="B30" s="61" t="s">
        <v>381</v>
      </c>
      <c r="C30" s="131">
        <f t="shared" si="1"/>
        <v>144.9</v>
      </c>
      <c r="D30" s="131" t="s">
        <v>743</v>
      </c>
      <c r="E30" s="131">
        <v>144.9</v>
      </c>
      <c r="F30" s="57"/>
      <c r="G30" s="57"/>
    </row>
    <row r="31" spans="1:16" s="52" customFormat="1" ht="20.100000000000001" customHeight="1">
      <c r="A31" s="58" t="s">
        <v>382</v>
      </c>
      <c r="B31" s="60" t="s">
        <v>383</v>
      </c>
      <c r="C31" s="131">
        <f t="shared" si="1"/>
        <v>102.6</v>
      </c>
      <c r="D31" s="131" t="s">
        <v>743</v>
      </c>
      <c r="E31" s="131">
        <v>102.6</v>
      </c>
      <c r="F31" s="57"/>
      <c r="G31" s="57"/>
    </row>
    <row r="32" spans="1:16" s="52" customFormat="1" ht="20.100000000000001" customHeight="1">
      <c r="A32" s="58" t="s">
        <v>384</v>
      </c>
      <c r="B32" s="60" t="s">
        <v>385</v>
      </c>
      <c r="C32" s="131">
        <f t="shared" si="1"/>
        <v>0</v>
      </c>
      <c r="D32" s="131" t="s">
        <v>743</v>
      </c>
      <c r="E32" s="131"/>
      <c r="F32" s="57"/>
      <c r="G32" s="57"/>
      <c r="P32" s="57"/>
    </row>
    <row r="33" spans="1:19" s="52" customFormat="1" ht="20.100000000000001" customHeight="1">
      <c r="A33" s="58" t="s">
        <v>386</v>
      </c>
      <c r="B33" s="61" t="s">
        <v>387</v>
      </c>
      <c r="C33" s="131">
        <f t="shared" si="1"/>
        <v>0</v>
      </c>
      <c r="D33" s="131" t="s">
        <v>743</v>
      </c>
      <c r="E33" s="131"/>
      <c r="F33" s="57"/>
      <c r="G33" s="57"/>
      <c r="H33" s="57"/>
      <c r="K33" s="57"/>
    </row>
    <row r="34" spans="1:19" s="52" customFormat="1" ht="20.100000000000001" customHeight="1">
      <c r="A34" s="58" t="s">
        <v>388</v>
      </c>
      <c r="B34" s="61" t="s">
        <v>389</v>
      </c>
      <c r="C34" s="131">
        <f t="shared" si="1"/>
        <v>0</v>
      </c>
      <c r="D34" s="131" t="s">
        <v>743</v>
      </c>
      <c r="E34" s="131"/>
      <c r="F34" s="57"/>
      <c r="G34" s="57"/>
      <c r="H34" s="57"/>
      <c r="I34" s="57"/>
    </row>
    <row r="35" spans="1:19" s="52" customFormat="1" ht="20.100000000000001" customHeight="1">
      <c r="A35" s="58" t="s">
        <v>390</v>
      </c>
      <c r="B35" s="61" t="s">
        <v>391</v>
      </c>
      <c r="C35" s="131">
        <f t="shared" si="1"/>
        <v>47.5</v>
      </c>
      <c r="D35" s="131"/>
      <c r="E35" s="131">
        <v>47.5</v>
      </c>
      <c r="F35" s="57"/>
      <c r="G35" s="57"/>
      <c r="H35" s="57"/>
      <c r="I35" s="57"/>
      <c r="J35" s="57"/>
    </row>
    <row r="36" spans="1:19" s="52" customFormat="1" ht="20.100000000000001" customHeight="1">
      <c r="A36" s="58" t="s">
        <v>392</v>
      </c>
      <c r="B36" s="61" t="s">
        <v>393</v>
      </c>
      <c r="C36" s="131">
        <f t="shared" si="1"/>
        <v>3.76</v>
      </c>
      <c r="D36" s="131"/>
      <c r="E36" s="131">
        <v>3.76</v>
      </c>
      <c r="F36" s="57"/>
      <c r="G36" s="57"/>
      <c r="H36" s="57"/>
    </row>
    <row r="37" spans="1:19" s="52" customFormat="1" ht="20.100000000000001" customHeight="1">
      <c r="A37" s="58" t="s">
        <v>394</v>
      </c>
      <c r="B37" s="61" t="s">
        <v>395</v>
      </c>
      <c r="C37" s="131" t="str">
        <f t="shared" si="1"/>
        <v/>
      </c>
      <c r="D37" s="131"/>
      <c r="E37" s="131" t="s">
        <v>743</v>
      </c>
      <c r="F37" s="57"/>
      <c r="I37" s="57"/>
    </row>
    <row r="38" spans="1:19" s="52" customFormat="1" ht="20.100000000000001" customHeight="1">
      <c r="A38" s="58" t="s">
        <v>396</v>
      </c>
      <c r="B38" s="61" t="s">
        <v>397</v>
      </c>
      <c r="C38" s="131">
        <f t="shared" si="1"/>
        <v>0</v>
      </c>
      <c r="D38" s="131"/>
      <c r="E38" s="131"/>
      <c r="F38" s="57"/>
      <c r="G38" s="57"/>
      <c r="H38" s="57"/>
    </row>
    <row r="39" spans="1:19" s="52" customFormat="1" ht="20.100000000000001" customHeight="1">
      <c r="A39" s="58" t="s">
        <v>398</v>
      </c>
      <c r="B39" s="61" t="s">
        <v>399</v>
      </c>
      <c r="C39" s="131">
        <f t="shared" si="1"/>
        <v>0</v>
      </c>
      <c r="D39" s="131"/>
      <c r="E39" s="131"/>
      <c r="F39" s="57"/>
    </row>
    <row r="40" spans="1:19" s="52" customFormat="1" ht="20.100000000000001" customHeight="1">
      <c r="A40" s="58" t="s">
        <v>400</v>
      </c>
      <c r="B40" s="61" t="s">
        <v>401</v>
      </c>
      <c r="C40" s="131">
        <f t="shared" si="1"/>
        <v>0</v>
      </c>
      <c r="D40" s="131"/>
      <c r="E40" s="131"/>
      <c r="F40" s="57"/>
      <c r="G40" s="57"/>
      <c r="H40" s="57"/>
    </row>
    <row r="41" spans="1:19" s="52" customFormat="1" ht="20.100000000000001" customHeight="1">
      <c r="A41" s="58" t="s">
        <v>402</v>
      </c>
      <c r="B41" s="61" t="s">
        <v>403</v>
      </c>
      <c r="C41" s="131">
        <f t="shared" si="1"/>
        <v>0</v>
      </c>
      <c r="D41" s="131"/>
      <c r="E41" s="131"/>
      <c r="F41" s="57"/>
      <c r="G41" s="57"/>
      <c r="H41" s="57"/>
    </row>
    <row r="42" spans="1:19" s="52" customFormat="1" ht="20.100000000000001" customHeight="1">
      <c r="A42" s="58" t="s">
        <v>404</v>
      </c>
      <c r="B42" s="61" t="s">
        <v>405</v>
      </c>
      <c r="C42" s="131">
        <f t="shared" si="1"/>
        <v>0</v>
      </c>
      <c r="D42" s="131"/>
      <c r="E42" s="131"/>
      <c r="F42" s="57"/>
      <c r="G42" s="57"/>
      <c r="J42" s="57"/>
      <c r="S42" s="57"/>
    </row>
    <row r="43" spans="1:19" s="52" customFormat="1" ht="20.100000000000001" customHeight="1">
      <c r="A43" s="58" t="s">
        <v>406</v>
      </c>
      <c r="B43" s="61" t="s">
        <v>407</v>
      </c>
      <c r="C43" s="131">
        <f t="shared" si="1"/>
        <v>0</v>
      </c>
      <c r="D43" s="131"/>
      <c r="E43" s="131"/>
      <c r="F43" s="57"/>
      <c r="G43" s="57"/>
    </row>
    <row r="44" spans="1:19" s="52" customFormat="1" ht="20.100000000000001" customHeight="1">
      <c r="A44" s="58" t="s">
        <v>408</v>
      </c>
      <c r="B44" s="60" t="s">
        <v>409</v>
      </c>
      <c r="C44" s="131">
        <f t="shared" si="1"/>
        <v>11.88</v>
      </c>
      <c r="D44" s="131"/>
      <c r="E44" s="131">
        <v>11.88</v>
      </c>
      <c r="F44" s="57"/>
      <c r="G44" s="57"/>
      <c r="H44" s="57"/>
      <c r="I44" s="57"/>
    </row>
    <row r="45" spans="1:19" s="52" customFormat="1" ht="20.100000000000001" customHeight="1">
      <c r="A45" s="58" t="s">
        <v>410</v>
      </c>
      <c r="B45" s="61" t="s">
        <v>411</v>
      </c>
      <c r="C45" s="131">
        <f t="shared" si="1"/>
        <v>7.52</v>
      </c>
      <c r="D45" s="131"/>
      <c r="E45" s="131">
        <v>7.52</v>
      </c>
      <c r="F45" s="57"/>
      <c r="G45" s="57"/>
    </row>
    <row r="46" spans="1:19" s="52" customFormat="1" ht="20.100000000000001" customHeight="1">
      <c r="A46" s="58" t="s">
        <v>412</v>
      </c>
      <c r="B46" s="61" t="s">
        <v>413</v>
      </c>
      <c r="C46" s="131">
        <f t="shared" si="1"/>
        <v>19.399999999999999</v>
      </c>
      <c r="D46" s="131"/>
      <c r="E46" s="131">
        <v>19.399999999999999</v>
      </c>
      <c r="F46" s="57"/>
      <c r="G46" s="57"/>
      <c r="I46" s="57"/>
      <c r="P46" s="57"/>
    </row>
    <row r="47" spans="1:19" s="52" customFormat="1" ht="20.100000000000001" customHeight="1">
      <c r="A47" s="58" t="s">
        <v>414</v>
      </c>
      <c r="B47" s="61" t="s">
        <v>415</v>
      </c>
      <c r="C47" s="131">
        <f t="shared" si="1"/>
        <v>51.04</v>
      </c>
      <c r="D47" s="131"/>
      <c r="E47" s="131">
        <v>51.04</v>
      </c>
      <c r="F47" s="57"/>
      <c r="G47" s="57"/>
      <c r="H47" s="57"/>
      <c r="P47" s="57"/>
    </row>
    <row r="48" spans="1:19" s="52" customFormat="1" ht="20.100000000000001" customHeight="1">
      <c r="A48" s="58" t="s">
        <v>416</v>
      </c>
      <c r="B48" s="61" t="s">
        <v>417</v>
      </c>
      <c r="C48" s="131">
        <f t="shared" si="1"/>
        <v>0</v>
      </c>
      <c r="D48" s="131"/>
      <c r="E48" s="131"/>
      <c r="F48" s="57"/>
      <c r="G48" s="57"/>
      <c r="H48" s="57"/>
      <c r="J48" s="57"/>
    </row>
    <row r="49" spans="1:14" s="52" customFormat="1" ht="20.100000000000001" customHeight="1">
      <c r="A49" s="58" t="s">
        <v>418</v>
      </c>
      <c r="B49" s="61" t="s">
        <v>419</v>
      </c>
      <c r="C49" s="131">
        <f t="shared" si="1"/>
        <v>340.95</v>
      </c>
      <c r="D49" s="131"/>
      <c r="E49" s="131">
        <v>340.95</v>
      </c>
      <c r="F49" s="57"/>
      <c r="G49" s="57"/>
      <c r="H49" s="57"/>
      <c r="I49" s="57"/>
    </row>
    <row r="50" spans="1:14" s="52" customFormat="1" ht="20.100000000000001" customHeight="1">
      <c r="A50" s="58" t="s">
        <v>420</v>
      </c>
      <c r="B50" s="59" t="s">
        <v>421</v>
      </c>
      <c r="C50" s="132">
        <f>SUM(C51:C57)</f>
        <v>48.45</v>
      </c>
      <c r="D50" s="131">
        <f>SUM(D51:D57)</f>
        <v>48.45</v>
      </c>
      <c r="E50" s="131"/>
      <c r="F50" s="57"/>
      <c r="H50" s="57"/>
    </row>
    <row r="51" spans="1:14" s="52" customFormat="1" ht="20.100000000000001" customHeight="1">
      <c r="A51" s="58" t="s">
        <v>422</v>
      </c>
      <c r="B51" s="61" t="s">
        <v>423</v>
      </c>
      <c r="C51" s="131"/>
      <c r="D51" s="131"/>
      <c r="E51" s="131"/>
      <c r="F51" s="57"/>
      <c r="G51" s="57"/>
    </row>
    <row r="52" spans="1:14" s="52" customFormat="1" ht="20.100000000000001" customHeight="1">
      <c r="A52" s="58" t="s">
        <v>424</v>
      </c>
      <c r="B52" s="61" t="s">
        <v>425</v>
      </c>
      <c r="C52" s="131"/>
      <c r="D52" s="131"/>
      <c r="E52" s="131"/>
      <c r="F52" s="57"/>
      <c r="G52" s="57"/>
      <c r="I52" s="57"/>
      <c r="J52" s="57"/>
    </row>
    <row r="53" spans="1:14" s="52" customFormat="1" ht="20.100000000000001" customHeight="1">
      <c r="A53" s="58" t="s">
        <v>426</v>
      </c>
      <c r="B53" s="61" t="s">
        <v>359</v>
      </c>
      <c r="C53" s="131">
        <f>D53</f>
        <v>2.2000000000000002</v>
      </c>
      <c r="D53" s="131">
        <v>2.2000000000000002</v>
      </c>
      <c r="E53" s="131"/>
      <c r="F53" s="57"/>
      <c r="G53" s="57"/>
      <c r="H53" s="57"/>
    </row>
    <row r="54" spans="1:14" s="52" customFormat="1" ht="20.100000000000001" customHeight="1">
      <c r="A54" s="58" t="s">
        <v>427</v>
      </c>
      <c r="B54" s="61" t="s">
        <v>428</v>
      </c>
      <c r="C54" s="131"/>
      <c r="D54" s="131"/>
      <c r="E54" s="131"/>
      <c r="F54" s="57"/>
      <c r="G54" s="57"/>
    </row>
    <row r="55" spans="1:14" s="52" customFormat="1" ht="20.100000000000001" customHeight="1">
      <c r="A55" s="58" t="s">
        <v>429</v>
      </c>
      <c r="B55" s="61" t="s">
        <v>430</v>
      </c>
      <c r="C55" s="131"/>
      <c r="D55" s="131"/>
      <c r="E55" s="131"/>
      <c r="F55" s="57"/>
      <c r="G55" s="57"/>
    </row>
    <row r="56" spans="1:14" s="52" customFormat="1" ht="20.100000000000001" customHeight="1">
      <c r="A56" s="58" t="s">
        <v>431</v>
      </c>
      <c r="B56" s="61" t="s">
        <v>432</v>
      </c>
      <c r="C56" s="131"/>
      <c r="D56" s="131"/>
      <c r="E56" s="131"/>
      <c r="F56" s="57"/>
      <c r="G56" s="57"/>
    </row>
    <row r="57" spans="1:14" s="52" customFormat="1" ht="20.100000000000001" customHeight="1">
      <c r="A57" s="58" t="s">
        <v>433</v>
      </c>
      <c r="B57" s="61" t="s">
        <v>434</v>
      </c>
      <c r="C57" s="131">
        <f>D57</f>
        <v>46.25</v>
      </c>
      <c r="D57" s="131">
        <v>46.25</v>
      </c>
      <c r="E57" s="131"/>
      <c r="F57" s="57"/>
    </row>
    <row r="58" spans="1:14" ht="20.100000000000001" customHeight="1">
      <c r="C58" s="48"/>
      <c r="D58" s="48"/>
      <c r="E58" s="48"/>
    </row>
    <row r="59" spans="1:14" ht="20.100000000000001" customHeight="1">
      <c r="D59" s="48"/>
      <c r="E59" s="48"/>
      <c r="F59" s="48"/>
      <c r="N59" s="48"/>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dimension ref="A1:L20"/>
  <sheetViews>
    <sheetView showGridLines="0" showZeros="0" workbookViewId="0">
      <selection activeCell="E23" sqref="E23"/>
    </sheetView>
  </sheetViews>
  <sheetFormatPr defaultColWidth="6.875" defaultRowHeight="12.75" customHeight="1"/>
  <cols>
    <col min="1" max="1" width="15.625" style="40" customWidth="1"/>
    <col min="2" max="2" width="18.75" style="40" customWidth="1"/>
    <col min="3" max="3" width="14.125" style="40" customWidth="1"/>
    <col min="4" max="4" width="20.625" style="40" customWidth="1"/>
    <col min="5" max="5" width="19" style="40" customWidth="1"/>
    <col min="6" max="6" width="21.375" style="40" customWidth="1"/>
    <col min="7" max="12" width="11.625" style="40" customWidth="1"/>
    <col min="13" max="16384" width="6.875" style="40"/>
  </cols>
  <sheetData>
    <row r="1" spans="1:12" ht="20.100000000000001" customHeight="1">
      <c r="A1" s="39" t="s">
        <v>435</v>
      </c>
      <c r="L1" s="62"/>
    </row>
    <row r="2" spans="1:12" ht="27">
      <c r="A2" s="153" t="s">
        <v>800</v>
      </c>
      <c r="B2" s="41"/>
      <c r="C2" s="41"/>
      <c r="D2" s="41"/>
      <c r="E2" s="41"/>
      <c r="F2" s="41"/>
      <c r="G2" s="41"/>
      <c r="H2" s="41"/>
      <c r="I2" s="41"/>
      <c r="J2" s="41"/>
      <c r="K2" s="41"/>
      <c r="L2" s="41"/>
    </row>
    <row r="3" spans="1:12" ht="20.100000000000001" customHeight="1">
      <c r="A3" s="42"/>
      <c r="B3" s="41"/>
      <c r="C3" s="41"/>
      <c r="D3" s="41"/>
      <c r="E3" s="41"/>
      <c r="F3" s="41"/>
      <c r="G3" s="41"/>
      <c r="H3" s="41"/>
      <c r="I3" s="41"/>
      <c r="J3" s="41"/>
      <c r="K3" s="41"/>
      <c r="L3" s="41"/>
    </row>
    <row r="4" spans="1:12" ht="20.100000000000001" customHeight="1">
      <c r="A4" s="52"/>
      <c r="B4" s="52"/>
      <c r="C4" s="52"/>
      <c r="D4" s="52"/>
      <c r="E4" s="52"/>
      <c r="F4" s="52" t="s">
        <v>471</v>
      </c>
      <c r="G4" s="52"/>
      <c r="H4" s="52"/>
      <c r="I4" s="52"/>
      <c r="J4" s="52"/>
      <c r="K4" s="52"/>
      <c r="L4" s="64"/>
    </row>
    <row r="5" spans="1:12" ht="20.100000000000001" customHeight="1">
      <c r="A5" s="159" t="s">
        <v>461</v>
      </c>
      <c r="B5" s="159"/>
      <c r="C5" s="159"/>
      <c r="D5" s="159"/>
      <c r="E5" s="159"/>
      <c r="F5" s="159"/>
    </row>
    <row r="6" spans="1:12" ht="14.25" customHeight="1">
      <c r="A6" s="159" t="s">
        <v>316</v>
      </c>
      <c r="B6" s="160" t="s">
        <v>436</v>
      </c>
      <c r="C6" s="162" t="s">
        <v>437</v>
      </c>
      <c r="D6" s="162"/>
      <c r="E6" s="163"/>
      <c r="F6" s="162" t="s">
        <v>438</v>
      </c>
    </row>
    <row r="7" spans="1:12" ht="14.25">
      <c r="A7" s="159"/>
      <c r="B7" s="161"/>
      <c r="C7" s="67" t="s">
        <v>327</v>
      </c>
      <c r="D7" s="66" t="s">
        <v>439</v>
      </c>
      <c r="E7" s="108" t="s">
        <v>440</v>
      </c>
      <c r="F7" s="164"/>
    </row>
    <row r="8" spans="1:12" ht="20.100000000000001" customHeight="1">
      <c r="A8" s="56">
        <f>C8</f>
        <v>19.399999999999999</v>
      </c>
      <c r="B8" s="56"/>
      <c r="C8" s="69">
        <f>E8</f>
        <v>19.399999999999999</v>
      </c>
      <c r="D8" s="56"/>
      <c r="E8" s="154">
        <v>19.399999999999999</v>
      </c>
      <c r="F8" s="56"/>
    </row>
    <row r="9" spans="1:12" ht="22.5" customHeight="1">
      <c r="B9" s="48"/>
      <c r="G9" s="48"/>
      <c r="H9" s="48"/>
      <c r="I9" s="48"/>
      <c r="J9" s="48"/>
      <c r="K9" s="48"/>
      <c r="L9" s="48"/>
    </row>
    <row r="10" spans="1:12" ht="12.75" customHeight="1">
      <c r="G10" s="48"/>
      <c r="H10" s="48"/>
      <c r="I10" s="48"/>
      <c r="J10" s="48"/>
      <c r="K10" s="48"/>
      <c r="L10" s="48"/>
    </row>
    <row r="11" spans="1:12" ht="12.75" customHeight="1">
      <c r="G11" s="48"/>
      <c r="H11" s="48"/>
      <c r="I11" s="48"/>
      <c r="J11" s="48"/>
      <c r="K11" s="48"/>
      <c r="L11" s="48"/>
    </row>
    <row r="12" spans="1:12" ht="12.75" customHeight="1">
      <c r="G12" s="48"/>
      <c r="H12" s="48"/>
      <c r="I12" s="48"/>
      <c r="L12" s="48"/>
    </row>
    <row r="13" spans="1:12" ht="12.75" customHeight="1">
      <c r="F13" s="48"/>
      <c r="G13" s="48"/>
      <c r="H13" s="48"/>
      <c r="I13" s="48"/>
      <c r="J13" s="48"/>
      <c r="K13" s="48"/>
    </row>
    <row r="14" spans="1:12" ht="12.75" customHeight="1">
      <c r="D14" s="48"/>
      <c r="G14" s="48"/>
      <c r="H14" s="48"/>
      <c r="I14" s="48"/>
    </row>
    <row r="15" spans="1:12" ht="12.75" customHeight="1">
      <c r="J15" s="48"/>
    </row>
    <row r="16" spans="1:12" ht="12.75" customHeight="1">
      <c r="K16" s="48"/>
      <c r="L16" s="48"/>
    </row>
    <row r="20" spans="8:8" ht="12.75" customHeight="1">
      <c r="H20" s="48"/>
    </row>
  </sheetData>
  <mergeCells count="5">
    <mergeCell ref="A5:F5"/>
    <mergeCell ref="A6:A7"/>
    <mergeCell ref="B6:B7"/>
    <mergeCell ref="C6:E6"/>
    <mergeCell ref="F6:F7"/>
  </mergeCells>
  <phoneticPr fontId="2" type="noConversion"/>
  <printOptions horizontalCentered="1"/>
  <pageMargins left="0" right="0" top="0.99999998498150677" bottom="0.99999998498150677" header="0.49999999249075339" footer="0.49999999249075339"/>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selection activeCell="G36" sqref="G36"/>
    </sheetView>
  </sheetViews>
  <sheetFormatPr defaultColWidth="6.875" defaultRowHeight="12.75" customHeight="1"/>
  <cols>
    <col min="1" max="1" width="19.5" style="40" customWidth="1"/>
    <col min="2" max="2" width="40.875" style="40" customWidth="1"/>
    <col min="3" max="5" width="18.25" style="40" customWidth="1"/>
    <col min="6" max="16384" width="6.875" style="40"/>
  </cols>
  <sheetData>
    <row r="1" spans="1:5" ht="20.100000000000001" customHeight="1">
      <c r="A1" s="39" t="s">
        <v>441</v>
      </c>
      <c r="E1" s="71"/>
    </row>
    <row r="2" spans="1:5" ht="33">
      <c r="A2" s="63" t="s">
        <v>496</v>
      </c>
      <c r="B2" s="41"/>
      <c r="C2" s="41"/>
      <c r="D2" s="41"/>
      <c r="E2" s="41"/>
    </row>
    <row r="3" spans="1:5" ht="20.100000000000001" customHeight="1">
      <c r="A3" s="41"/>
      <c r="B3" s="41"/>
      <c r="C3" s="41"/>
      <c r="D3" s="41"/>
      <c r="E3" s="41"/>
    </row>
    <row r="4" spans="1:5" ht="20.100000000000001" customHeight="1">
      <c r="A4" s="72"/>
      <c r="B4" s="73"/>
      <c r="C4" s="73"/>
      <c r="D4" s="73"/>
      <c r="E4" s="74" t="s">
        <v>311</v>
      </c>
    </row>
    <row r="5" spans="1:5" ht="20.100000000000001" customHeight="1">
      <c r="A5" s="159" t="s">
        <v>325</v>
      </c>
      <c r="B5" s="165" t="s">
        <v>326</v>
      </c>
      <c r="C5" s="159" t="s">
        <v>442</v>
      </c>
      <c r="D5" s="159"/>
      <c r="E5" s="159"/>
    </row>
    <row r="6" spans="1:5" ht="20.100000000000001" customHeight="1">
      <c r="A6" s="164"/>
      <c r="B6" s="164"/>
      <c r="C6" s="65" t="s">
        <v>316</v>
      </c>
      <c r="D6" s="65" t="s">
        <v>328</v>
      </c>
      <c r="E6" s="65" t="s">
        <v>329</v>
      </c>
    </row>
    <row r="7" spans="1:5" ht="20.100000000000001" customHeight="1">
      <c r="A7" s="129" t="s">
        <v>743</v>
      </c>
      <c r="B7" s="75" t="s">
        <v>751</v>
      </c>
      <c r="C7" s="56">
        <v>13.62</v>
      </c>
      <c r="D7" s="56" t="s">
        <v>743</v>
      </c>
      <c r="E7" s="56">
        <v>13.62</v>
      </c>
    </row>
    <row r="8" spans="1:5" ht="20.100000000000001" customHeight="1">
      <c r="A8" s="129" t="s">
        <v>744</v>
      </c>
      <c r="B8" s="75" t="s">
        <v>745</v>
      </c>
      <c r="C8" s="56">
        <v>13.62</v>
      </c>
      <c r="D8" s="56" t="s">
        <v>743</v>
      </c>
      <c r="E8" s="56">
        <v>13.62</v>
      </c>
    </row>
    <row r="9" spans="1:5" ht="20.100000000000001" customHeight="1">
      <c r="A9" s="129" t="s">
        <v>746</v>
      </c>
      <c r="B9" s="75" t="s">
        <v>747</v>
      </c>
      <c r="C9" s="56">
        <v>13.62</v>
      </c>
      <c r="D9" s="56" t="s">
        <v>743</v>
      </c>
      <c r="E9" s="56">
        <v>13.62</v>
      </c>
    </row>
    <row r="10" spans="1:5" ht="20.100000000000001" customHeight="1">
      <c r="A10" s="129" t="s">
        <v>748</v>
      </c>
      <c r="B10" s="75" t="s">
        <v>749</v>
      </c>
      <c r="C10" s="56">
        <v>13.62</v>
      </c>
      <c r="D10" s="56" t="s">
        <v>743</v>
      </c>
      <c r="E10" s="56">
        <v>13.62</v>
      </c>
    </row>
    <row r="11" spans="1:5" ht="20.100000000000001" customHeight="1">
      <c r="A11" s="126"/>
      <c r="B11" s="127"/>
      <c r="C11" s="128"/>
      <c r="D11" s="128"/>
      <c r="E11" s="128"/>
    </row>
    <row r="12" spans="1:5" ht="20.25" customHeight="1">
      <c r="A12" s="48"/>
      <c r="B12" s="48"/>
      <c r="C12" s="48"/>
      <c r="D12" s="48"/>
      <c r="E12" s="48"/>
    </row>
    <row r="13" spans="1:5" ht="12.75" customHeight="1">
      <c r="A13" s="48"/>
      <c r="B13" s="48"/>
      <c r="C13" s="48"/>
      <c r="E13" s="48"/>
    </row>
    <row r="14" spans="1:5" ht="12.75" customHeight="1">
      <c r="A14" s="48"/>
      <c r="B14" s="48"/>
      <c r="C14" s="48"/>
      <c r="D14" s="48"/>
      <c r="E14" s="48"/>
    </row>
    <row r="15" spans="1:5" ht="12.75" customHeight="1">
      <c r="A15" s="48"/>
      <c r="B15" s="48"/>
      <c r="C15" s="48"/>
      <c r="E15" s="48"/>
    </row>
    <row r="16" spans="1:5" ht="12.75" customHeight="1">
      <c r="A16" s="48"/>
      <c r="B16" s="48"/>
      <c r="D16" s="48"/>
      <c r="E16" s="48"/>
    </row>
    <row r="17" spans="1:5" ht="12.75" customHeight="1">
      <c r="A17" s="48"/>
      <c r="E17" s="48"/>
    </row>
    <row r="18" spans="1:5" ht="12.75" customHeight="1">
      <c r="B18" s="48"/>
    </row>
    <row r="19" spans="1:5" ht="12.75" customHeight="1">
      <c r="B19" s="48"/>
    </row>
    <row r="20" spans="1:5" ht="12.75" customHeight="1">
      <c r="B20" s="48"/>
    </row>
    <row r="21" spans="1:5" ht="12.75" customHeight="1">
      <c r="B21" s="48"/>
    </row>
    <row r="22" spans="1:5" ht="12.75" customHeight="1">
      <c r="B22" s="48"/>
    </row>
    <row r="23" spans="1:5" ht="12.75" customHeight="1">
      <c r="B23" s="48"/>
    </row>
    <row r="25" spans="1:5" ht="12.75" customHeight="1">
      <c r="B25" s="48"/>
    </row>
    <row r="26" spans="1:5" ht="12.75" customHeight="1">
      <c r="B26" s="48"/>
    </row>
    <row r="28" spans="1:5" ht="12.75" customHeight="1">
      <c r="B28" s="48"/>
    </row>
    <row r="29" spans="1:5" ht="12.75" customHeight="1">
      <c r="B29" s="48"/>
    </row>
    <row r="30" spans="1:5" ht="12.75" customHeight="1">
      <c r="D30" s="48"/>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scale="89" orientation="portrait"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B19" sqref="B19"/>
    </sheetView>
  </sheetViews>
  <sheetFormatPr defaultColWidth="6.875" defaultRowHeight="12.75" customHeight="1"/>
  <cols>
    <col min="1" max="1" width="19.5" style="40" customWidth="1"/>
    <col min="2" max="2" width="52.5" style="40" customWidth="1"/>
    <col min="3" max="5" width="18.25" style="40" customWidth="1"/>
    <col min="6" max="16384" width="6.875" style="40"/>
  </cols>
  <sheetData>
    <row r="1" spans="1:5" ht="20.100000000000001" customHeight="1">
      <c r="A1" s="39" t="s">
        <v>794</v>
      </c>
      <c r="E1" s="71"/>
    </row>
    <row r="2" spans="1:5" ht="33">
      <c r="A2" s="63" t="s">
        <v>796</v>
      </c>
      <c r="B2" s="41"/>
      <c r="C2" s="41"/>
      <c r="D2" s="41"/>
      <c r="E2" s="41"/>
    </row>
    <row r="3" spans="1:5" ht="20.100000000000001" customHeight="1">
      <c r="A3" s="41"/>
      <c r="B3" s="41"/>
      <c r="C3" s="41"/>
      <c r="D3" s="41"/>
      <c r="E3" s="41"/>
    </row>
    <row r="4" spans="1:5" ht="20.100000000000001" customHeight="1">
      <c r="A4" s="72"/>
      <c r="B4" s="73"/>
      <c r="C4" s="73"/>
      <c r="D4" s="73"/>
      <c r="E4" s="74" t="s">
        <v>459</v>
      </c>
    </row>
    <row r="5" spans="1:5" ht="20.100000000000001" customHeight="1">
      <c r="A5" s="159" t="s">
        <v>325</v>
      </c>
      <c r="B5" s="165" t="s">
        <v>326</v>
      </c>
      <c r="C5" s="159" t="s">
        <v>795</v>
      </c>
      <c r="D5" s="159"/>
      <c r="E5" s="159"/>
    </row>
    <row r="6" spans="1:5" ht="20.100000000000001" customHeight="1">
      <c r="A6" s="164"/>
      <c r="B6" s="164"/>
      <c r="C6" s="65" t="s">
        <v>316</v>
      </c>
      <c r="D6" s="65" t="s">
        <v>328</v>
      </c>
      <c r="E6" s="65" t="s">
        <v>329</v>
      </c>
    </row>
    <row r="7" spans="1:5" ht="20.100000000000001" customHeight="1">
      <c r="A7" s="118"/>
      <c r="B7" s="116"/>
      <c r="C7" s="53"/>
      <c r="D7" s="53"/>
      <c r="E7" s="53"/>
    </row>
    <row r="8" spans="1:5" ht="20.100000000000001" customHeight="1">
      <c r="A8" s="149"/>
      <c r="B8" s="75"/>
      <c r="C8" s="56"/>
      <c r="D8" s="56"/>
      <c r="E8" s="56"/>
    </row>
    <row r="9" spans="1:5" ht="20.25" customHeight="1">
      <c r="A9" s="110" t="s">
        <v>797</v>
      </c>
      <c r="B9" s="48"/>
      <c r="C9" s="48"/>
      <c r="D9" s="48"/>
      <c r="E9" s="48"/>
    </row>
    <row r="10" spans="1:5" ht="20.25" customHeight="1">
      <c r="A10" s="48"/>
      <c r="B10" s="48"/>
      <c r="C10" s="48"/>
      <c r="D10" s="48"/>
      <c r="E10" s="48"/>
    </row>
    <row r="11" spans="1:5" ht="12.75" customHeight="1">
      <c r="A11" s="48"/>
      <c r="B11" s="48"/>
      <c r="C11" s="48"/>
      <c r="E11" s="48"/>
    </row>
    <row r="12" spans="1:5" ht="12.75" customHeight="1">
      <c r="A12" s="48"/>
      <c r="B12" s="48"/>
      <c r="C12" s="48"/>
      <c r="D12" s="48"/>
      <c r="E12" s="48"/>
    </row>
    <row r="13" spans="1:5" ht="12.75" customHeight="1">
      <c r="A13" s="48"/>
      <c r="B13" s="48"/>
      <c r="C13" s="48"/>
      <c r="E13" s="48"/>
    </row>
    <row r="14" spans="1:5" ht="12.75" customHeight="1">
      <c r="A14" s="48"/>
      <c r="B14" s="48"/>
      <c r="D14" s="48"/>
      <c r="E14" s="48"/>
    </row>
    <row r="15" spans="1:5" ht="12.75" customHeight="1">
      <c r="A15" s="48"/>
      <c r="E15" s="48"/>
    </row>
    <row r="16" spans="1:5" ht="12.75" customHeight="1">
      <c r="B16" s="48"/>
    </row>
    <row r="17" spans="2:4" ht="12.75" customHeight="1">
      <c r="B17" s="48"/>
    </row>
    <row r="18" spans="2:4" ht="12.75" customHeight="1">
      <c r="B18" s="48"/>
    </row>
    <row r="19" spans="2:4" ht="12.75" customHeight="1">
      <c r="B19" s="48"/>
    </row>
    <row r="20" spans="2:4" ht="12.75" customHeight="1">
      <c r="B20" s="48"/>
    </row>
    <row r="21" spans="2:4" ht="12.75" customHeight="1">
      <c r="B21" s="48"/>
    </row>
    <row r="23" spans="2:4" ht="12.75" customHeight="1">
      <c r="B23" s="48"/>
    </row>
    <row r="24" spans="2:4" ht="12.75" customHeight="1">
      <c r="B24" s="48"/>
    </row>
    <row r="26" spans="2:4" ht="12.75" customHeight="1">
      <c r="B26" s="48"/>
    </row>
    <row r="27" spans="2:4" ht="12.75" customHeight="1">
      <c r="B27" s="48"/>
    </row>
    <row r="28" spans="2:4" ht="12.75" customHeight="1">
      <c r="D28" s="48"/>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scale="81" orientation="portrait"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4"/>
  <sheetViews>
    <sheetView showGridLines="0" showZeros="0" tabSelected="1" workbookViewId="0">
      <selection activeCell="A8" sqref="A8"/>
    </sheetView>
  </sheetViews>
  <sheetFormatPr defaultColWidth="6.875" defaultRowHeight="20.100000000000001" customHeight="1"/>
  <cols>
    <col min="1" max="1" width="34.5" style="40" customWidth="1"/>
    <col min="2" max="2" width="23.875" style="40" customWidth="1"/>
    <col min="3" max="3" width="34.5" style="40" customWidth="1"/>
    <col min="4" max="4" width="24.625" style="40" customWidth="1"/>
    <col min="5" max="159" width="6.75" style="40" customWidth="1"/>
    <col min="160" max="16384" width="6.875" style="40"/>
  </cols>
  <sheetData>
    <row r="1" spans="1:251" ht="20.100000000000001" customHeight="1">
      <c r="A1" s="39" t="s">
        <v>801</v>
      </c>
      <c r="B1" s="76"/>
      <c r="C1" s="77"/>
      <c r="D1" s="71"/>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row>
    <row r="2" spans="1:251" ht="33">
      <c r="A2" s="78" t="s">
        <v>497</v>
      </c>
      <c r="B2" s="79"/>
      <c r="C2" s="80"/>
      <c r="D2" s="79"/>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row>
    <row r="3" spans="1:251" ht="20.100000000000001" customHeight="1">
      <c r="A3" s="79"/>
      <c r="B3" s="79"/>
      <c r="C3" s="80"/>
      <c r="D3" s="79"/>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ht="20.100000000000001" customHeight="1">
      <c r="A4" s="43"/>
      <c r="B4" s="81"/>
      <c r="C4" s="82"/>
      <c r="D4" s="64" t="s">
        <v>311</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51" ht="23.25" customHeight="1">
      <c r="A5" s="159" t="s">
        <v>312</v>
      </c>
      <c r="B5" s="159"/>
      <c r="C5" s="159" t="s">
        <v>313</v>
      </c>
      <c r="D5" s="159"/>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row>
    <row r="6" spans="1:251" ht="24" customHeight="1">
      <c r="A6" s="46" t="s">
        <v>314</v>
      </c>
      <c r="B6" s="83" t="s">
        <v>315</v>
      </c>
      <c r="C6" s="46" t="s">
        <v>314</v>
      </c>
      <c r="D6" s="46" t="s">
        <v>315</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row>
    <row r="7" spans="1:251" ht="20.100000000000001" customHeight="1">
      <c r="A7" s="144" t="s">
        <v>752</v>
      </c>
      <c r="B7" s="141">
        <f>SUM(B8:B13)</f>
        <v>11279.660000000002</v>
      </c>
      <c r="C7" s="148" t="s">
        <v>791</v>
      </c>
      <c r="D7" s="93">
        <f>SUM(D8:D36)</f>
        <v>11279.66</v>
      </c>
      <c r="F7" s="48"/>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row>
    <row r="8" spans="1:251" ht="20.100000000000001" customHeight="1">
      <c r="A8" s="84" t="s">
        <v>805</v>
      </c>
      <c r="B8" s="56">
        <v>11266.04</v>
      </c>
      <c r="C8" s="22" t="s">
        <v>760</v>
      </c>
      <c r="D8" s="23">
        <v>2269.41</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row>
    <row r="9" spans="1:251" ht="20.100000000000001" customHeight="1">
      <c r="A9" s="86" t="s">
        <v>755</v>
      </c>
      <c r="B9" s="56">
        <v>13.62</v>
      </c>
      <c r="C9" s="22" t="s">
        <v>761</v>
      </c>
      <c r="D9" s="23">
        <v>0</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row>
    <row r="10" spans="1:251" ht="20.100000000000001" customHeight="1">
      <c r="A10" s="89" t="s">
        <v>756</v>
      </c>
      <c r="B10" s="85"/>
      <c r="C10" s="27" t="s">
        <v>762</v>
      </c>
      <c r="D10" s="23">
        <v>30</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row>
    <row r="11" spans="1:251" ht="20.100000000000001" customHeight="1">
      <c r="A11" s="90" t="s">
        <v>757</v>
      </c>
      <c r="B11" s="91"/>
      <c r="C11" s="29" t="s">
        <v>763</v>
      </c>
      <c r="D11" s="23">
        <v>618.5</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row>
    <row r="12" spans="1:251" ht="20.100000000000001" customHeight="1">
      <c r="A12" s="90" t="s">
        <v>758</v>
      </c>
      <c r="B12" s="91"/>
      <c r="C12" s="27" t="s">
        <v>764</v>
      </c>
      <c r="D12" s="23">
        <v>0</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row>
    <row r="13" spans="1:251" ht="20.100000000000001" customHeight="1">
      <c r="A13" s="90" t="s">
        <v>759</v>
      </c>
      <c r="B13" s="56"/>
      <c r="C13" s="27" t="s">
        <v>765</v>
      </c>
      <c r="D13" s="23">
        <v>0</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row>
    <row r="14" spans="1:251" ht="20.100000000000001" customHeight="1">
      <c r="A14" s="143" t="s">
        <v>753</v>
      </c>
      <c r="B14" s="56"/>
      <c r="C14" s="146" t="s">
        <v>788</v>
      </c>
      <c r="D14" s="23">
        <v>252.31</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row>
    <row r="15" spans="1:251" ht="20.100000000000001" customHeight="1">
      <c r="A15" s="143" t="s">
        <v>754</v>
      </c>
      <c r="B15" s="56"/>
      <c r="C15" s="27" t="s">
        <v>766</v>
      </c>
      <c r="D15" s="23">
        <v>1955.18</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row>
    <row r="16" spans="1:251" ht="20.100000000000001" customHeight="1">
      <c r="A16" s="90"/>
      <c r="B16" s="56"/>
      <c r="C16" s="27" t="s">
        <v>767</v>
      </c>
      <c r="D16" s="23">
        <v>0</v>
      </c>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row>
    <row r="17" spans="1:251" ht="20.100000000000001" customHeight="1">
      <c r="A17" s="90"/>
      <c r="B17" s="56"/>
      <c r="C17" s="27" t="s">
        <v>768</v>
      </c>
      <c r="D17" s="23">
        <v>501.97</v>
      </c>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row>
    <row r="18" spans="1:251" ht="20.100000000000001" customHeight="1">
      <c r="A18" s="90"/>
      <c r="B18" s="56"/>
      <c r="C18" s="27" t="s">
        <v>769</v>
      </c>
      <c r="D18" s="23">
        <v>30</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row>
    <row r="19" spans="1:251" ht="20.100000000000001" customHeight="1">
      <c r="A19" s="90"/>
      <c r="B19" s="56"/>
      <c r="C19" s="27" t="s">
        <v>770</v>
      </c>
      <c r="D19" s="23">
        <v>5170.4399999999996</v>
      </c>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row>
    <row r="20" spans="1:251" ht="20.100000000000001" customHeight="1">
      <c r="A20" s="90"/>
      <c r="B20" s="56"/>
      <c r="C20" s="27" t="s">
        <v>771</v>
      </c>
      <c r="D20" s="23">
        <v>23</v>
      </c>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row>
    <row r="21" spans="1:251" ht="20.100000000000001" customHeight="1">
      <c r="A21" s="90"/>
      <c r="B21" s="56"/>
      <c r="C21" s="27" t="s">
        <v>772</v>
      </c>
      <c r="D21" s="23">
        <v>0</v>
      </c>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row>
    <row r="22" spans="1:251" ht="20.100000000000001" customHeight="1">
      <c r="A22" s="90"/>
      <c r="B22" s="56"/>
      <c r="C22" s="27" t="s">
        <v>773</v>
      </c>
      <c r="D22" s="23">
        <v>0</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row>
    <row r="23" spans="1:251" ht="20.100000000000001" customHeight="1">
      <c r="A23" s="90"/>
      <c r="B23" s="56"/>
      <c r="C23" s="27" t="s">
        <v>774</v>
      </c>
      <c r="D23" s="23">
        <v>126.57</v>
      </c>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row>
    <row r="24" spans="1:251" ht="20.100000000000001" customHeight="1">
      <c r="A24" s="90"/>
      <c r="B24" s="56"/>
      <c r="C24" s="27" t="s">
        <v>775</v>
      </c>
      <c r="D24" s="23">
        <v>0</v>
      </c>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row>
    <row r="25" spans="1:251" ht="20.100000000000001" customHeight="1">
      <c r="A25" s="90"/>
      <c r="B25" s="56"/>
      <c r="C25" s="27" t="s">
        <v>776</v>
      </c>
      <c r="D25" s="23">
        <v>0</v>
      </c>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row>
    <row r="26" spans="1:251" ht="20.100000000000001" customHeight="1">
      <c r="A26" s="90"/>
      <c r="B26" s="56"/>
      <c r="C26" s="146" t="s">
        <v>789</v>
      </c>
      <c r="D26" s="23">
        <v>30</v>
      </c>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row>
    <row r="27" spans="1:251" ht="20.100000000000001" customHeight="1">
      <c r="A27" s="90"/>
      <c r="B27" s="56"/>
      <c r="C27" s="27" t="s">
        <v>777</v>
      </c>
      <c r="D27" s="23">
        <v>70.16</v>
      </c>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row>
    <row r="28" spans="1:251" ht="20.100000000000001" customHeight="1">
      <c r="A28" s="90"/>
      <c r="B28" s="56"/>
      <c r="C28" s="27" t="s">
        <v>793</v>
      </c>
      <c r="D28" s="23"/>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row>
    <row r="29" spans="1:251" ht="20.100000000000001" customHeight="1">
      <c r="A29" s="90"/>
      <c r="B29" s="56"/>
      <c r="C29" s="27" t="s">
        <v>778</v>
      </c>
      <c r="D29" s="23">
        <v>0</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row>
    <row r="30" spans="1:251" ht="20.100000000000001" customHeight="1">
      <c r="A30" s="90"/>
      <c r="B30" s="56"/>
      <c r="C30" s="146" t="s">
        <v>790</v>
      </c>
      <c r="D30" s="23">
        <v>188.5</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row>
    <row r="31" spans="1:251" ht="20.100000000000001" customHeight="1">
      <c r="A31" s="90"/>
      <c r="B31" s="56"/>
      <c r="C31" s="27" t="s">
        <v>779</v>
      </c>
      <c r="D31" s="23">
        <v>0</v>
      </c>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row>
    <row r="32" spans="1:251" ht="20.100000000000001" customHeight="1">
      <c r="A32" s="90"/>
      <c r="B32" s="56"/>
      <c r="C32" s="27" t="s">
        <v>780</v>
      </c>
      <c r="D32" s="23">
        <v>13.62</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row>
    <row r="33" spans="1:251" ht="20.100000000000001" customHeight="1">
      <c r="A33" s="90"/>
      <c r="B33" s="56"/>
      <c r="C33" s="27" t="s">
        <v>781</v>
      </c>
      <c r="D33" s="88"/>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row>
    <row r="34" spans="1:251" ht="20.100000000000001" customHeight="1">
      <c r="A34" s="90"/>
      <c r="B34" s="56"/>
      <c r="C34" s="27" t="s">
        <v>782</v>
      </c>
      <c r="D34" s="88"/>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row>
    <row r="35" spans="1:251" ht="20.100000000000001" customHeight="1">
      <c r="A35" s="90"/>
      <c r="B35" s="56"/>
      <c r="C35" s="27" t="s">
        <v>783</v>
      </c>
      <c r="D35" s="88"/>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row>
    <row r="36" spans="1:251" ht="20.100000000000001" customHeight="1">
      <c r="A36" s="90"/>
      <c r="B36" s="56"/>
      <c r="C36" s="27" t="s">
        <v>784</v>
      </c>
      <c r="D36" s="88"/>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row>
    <row r="37" spans="1:251" ht="20.100000000000001" customHeight="1">
      <c r="A37" s="134"/>
      <c r="B37" s="141"/>
      <c r="C37" s="87" t="s">
        <v>322</v>
      </c>
      <c r="D37" s="93">
        <f>B38-D7</f>
        <v>0</v>
      </c>
      <c r="E37" s="48"/>
      <c r="F37" s="48"/>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row>
    <row r="38" spans="1:251" ht="20.100000000000001" customHeight="1">
      <c r="A38" s="94" t="s">
        <v>447</v>
      </c>
      <c r="B38" s="95">
        <f>B7</f>
        <v>11279.660000000002</v>
      </c>
      <c r="C38" s="147" t="s">
        <v>448</v>
      </c>
      <c r="D38" s="93">
        <f>D7+D37</f>
        <v>11279.66</v>
      </c>
      <c r="E38" s="48"/>
    </row>
    <row r="44" spans="1:251" ht="20.100000000000001" customHeight="1">
      <c r="C44" s="48"/>
    </row>
  </sheetData>
  <mergeCells count="2">
    <mergeCell ref="A5:B5"/>
    <mergeCell ref="C5:D5"/>
  </mergeCells>
  <phoneticPr fontId="2" type="noConversion"/>
  <printOptions horizontalCentered="1"/>
  <pageMargins left="0" right="0" top="0" bottom="0" header="0.49999999249075339" footer="0.49999999249075339"/>
  <pageSetup paperSize="9" scale="87" orientation="portrait" verticalDpi="0" r:id="rId1"/>
  <headerFooter alignWithMargins="0">
    <oddFooter xml:space="preserv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17</vt:i4>
      </vt:variant>
    </vt:vector>
  </HeadingPairs>
  <TitlesOfParts>
    <vt:vector size="29"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一般公共预算支出'!Print_Area</vt:lpstr>
      <vt:lpstr>'3 一般公共预算财政基本支出'!Print_Area</vt:lpstr>
      <vt:lpstr>'4 一般公用预算“三公”经费支出表'!Print_Area</vt:lpstr>
      <vt:lpstr>'5 政府性基金预算支出表'!Print_Area</vt:lpstr>
      <vt:lpstr>'6 国有资本经营预算支出表 '!Print_Area</vt:lpstr>
      <vt:lpstr>'7 部门收支总表'!Print_Area</vt:lpstr>
      <vt:lpstr>'8 部门收入总表'!Print_Area</vt:lpstr>
      <vt:lpstr>'9 部门支出总表'!Print_Area</vt:lpstr>
      <vt:lpstr>'2 一般公共预算支出'!Print_Titles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2020-07-09T07:39:16Z</cp:lastPrinted>
  <dcterms:created xsi:type="dcterms:W3CDTF">2015-06-05T18:19:34Z</dcterms:created>
  <dcterms:modified xsi:type="dcterms:W3CDTF">2021-04-23T09:11:31Z</dcterms:modified>
</cp:coreProperties>
</file>