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<sst xmlns="http://schemas.openxmlformats.org/spreadsheetml/2006/main" count="34" uniqueCount="31">
  <si>
    <r>
      <rPr>
        <sz val="14"/>
        <color indexed="8"/>
        <rFont val="方正黑体_GBK"/>
        <family val="4"/>
        <charset val="134"/>
      </rPr>
      <t>附件</t>
    </r>
    <r>
      <rPr>
        <sz val="14"/>
        <color indexed="8"/>
        <rFont val="Times New Roman"/>
        <family val="1"/>
        <charset val="0"/>
      </rPr>
      <t>4</t>
    </r>
  </si>
  <si>
    <r>
      <t>2019</t>
    </r>
    <r>
      <rPr>
        <sz val="18"/>
        <color indexed="8"/>
        <rFont val="方正小标宋_GBK"/>
        <family val="4"/>
        <charset val="134"/>
      </rPr>
      <t>年两江新区政府性基金预算收支调整预算表</t>
    </r>
    <r>
      <rPr>
        <sz val="18"/>
        <color indexed="8"/>
        <rFont val="Times New Roman"/>
        <family val="1"/>
        <charset val="0"/>
      </rPr>
      <t xml:space="preserve"> </t>
    </r>
  </si>
  <si>
    <r>
      <rPr>
        <sz val="12"/>
        <rFont val="方正仿宋_GBK"/>
        <family val="4"/>
        <charset val="134"/>
      </rPr>
      <t>单位：万元</t>
    </r>
  </si>
  <si>
    <r>
      <rPr>
        <sz val="12"/>
        <rFont val="方正黑体_GBK"/>
        <family val="4"/>
        <charset val="134"/>
      </rPr>
      <t>收</t>
    </r>
    <r>
      <rPr>
        <sz val="12"/>
        <rFont val="Times New Roman"/>
        <family val="1"/>
        <charset val="0"/>
      </rPr>
      <t xml:space="preserve">        </t>
    </r>
    <r>
      <rPr>
        <sz val="12"/>
        <rFont val="方正黑体_GBK"/>
        <family val="4"/>
        <charset val="134"/>
      </rPr>
      <t>入</t>
    </r>
  </si>
  <si>
    <r>
      <rPr>
        <sz val="12"/>
        <rFont val="方正黑体_GBK"/>
        <family val="4"/>
        <charset val="134"/>
      </rPr>
      <t>预算数</t>
    </r>
  </si>
  <si>
    <r>
      <rPr>
        <sz val="12"/>
        <rFont val="方正黑体_GBK"/>
        <family val="4"/>
        <charset val="134"/>
      </rPr>
      <t>调整数</t>
    </r>
  </si>
  <si>
    <r>
      <rPr>
        <sz val="12"/>
        <rFont val="方正黑体_GBK"/>
        <family val="4"/>
        <charset val="134"/>
      </rPr>
      <t>调整预算数</t>
    </r>
  </si>
  <si>
    <r>
      <rPr>
        <sz val="12"/>
        <rFont val="方正黑体_GBK"/>
        <family val="4"/>
        <charset val="134"/>
      </rPr>
      <t>支</t>
    </r>
    <r>
      <rPr>
        <sz val="12"/>
        <rFont val="Times New Roman"/>
        <family val="1"/>
        <charset val="0"/>
      </rPr>
      <t xml:space="preserve">        </t>
    </r>
    <r>
      <rPr>
        <sz val="12"/>
        <rFont val="方正黑体_GBK"/>
        <family val="4"/>
        <charset val="134"/>
      </rPr>
      <t>出</t>
    </r>
  </si>
  <si>
    <r>
      <rPr>
        <sz val="12"/>
        <rFont val="方正黑体_GBK"/>
        <family val="4"/>
        <charset val="134"/>
      </rPr>
      <t>总</t>
    </r>
    <r>
      <rPr>
        <sz val="12"/>
        <rFont val="Times New Roman"/>
        <family val="1"/>
        <charset val="0"/>
      </rPr>
      <t xml:space="preserve">        </t>
    </r>
    <r>
      <rPr>
        <sz val="12"/>
        <rFont val="方正黑体_GBK"/>
        <family val="4"/>
        <charset val="134"/>
      </rPr>
      <t>计</t>
    </r>
  </si>
  <si>
    <r>
      <rPr>
        <sz val="12"/>
        <rFont val="方正黑体_GBK"/>
        <family val="4"/>
        <charset val="134"/>
      </rPr>
      <t>总</t>
    </r>
    <r>
      <rPr>
        <sz val="12"/>
        <rFont val="Times New Roman"/>
        <family val="1"/>
        <charset val="0"/>
      </rPr>
      <t xml:space="preserve">       </t>
    </r>
    <r>
      <rPr>
        <sz val="12"/>
        <rFont val="方正黑体_GBK"/>
        <family val="4"/>
        <charset val="134"/>
      </rPr>
      <t>计</t>
    </r>
  </si>
  <si>
    <r>
      <rPr>
        <sz val="12"/>
        <rFont val="方正黑体_GBK"/>
        <family val="4"/>
        <charset val="134"/>
      </rPr>
      <t>本级收入合计</t>
    </r>
  </si>
  <si>
    <r>
      <rPr>
        <sz val="12"/>
        <rFont val="方正黑体_GBK"/>
        <family val="4"/>
        <charset val="134"/>
      </rPr>
      <t>本级支出合计</t>
    </r>
  </si>
  <si>
    <r>
      <rPr>
        <sz val="11"/>
        <rFont val="方正仿宋_GBK"/>
        <family val="4"/>
        <charset val="134"/>
      </rPr>
      <t>一、国有土地使用权出让收入</t>
    </r>
  </si>
  <si>
    <r>
      <rPr>
        <sz val="11"/>
        <rFont val="方正仿宋_GBK"/>
        <family val="4"/>
        <charset val="134"/>
      </rPr>
      <t>一、文化旅游体育与传媒支出</t>
    </r>
  </si>
  <si>
    <r>
      <rPr>
        <sz val="11"/>
        <rFont val="方正仿宋_GBK"/>
        <family val="4"/>
        <charset val="134"/>
      </rPr>
      <t>二、城市基础设施配套费收入</t>
    </r>
  </si>
  <si>
    <r>
      <rPr>
        <sz val="11"/>
        <rFont val="方正仿宋_GBK"/>
        <family val="4"/>
        <charset val="134"/>
      </rPr>
      <t>二、城乡社区支出</t>
    </r>
  </si>
  <si>
    <r>
      <rPr>
        <sz val="11"/>
        <rFont val="方正仿宋_GBK"/>
        <family val="4"/>
        <charset val="134"/>
      </rPr>
      <t>三、农林水支出</t>
    </r>
  </si>
  <si>
    <r>
      <rPr>
        <sz val="11"/>
        <rFont val="方正仿宋_GBK"/>
        <family val="4"/>
        <charset val="134"/>
      </rPr>
      <t>四、其他支出</t>
    </r>
  </si>
  <si>
    <r>
      <rPr>
        <sz val="11"/>
        <rFont val="方正仿宋_GBK"/>
        <family val="4"/>
        <charset val="134"/>
      </rPr>
      <t>五、债务还本支出</t>
    </r>
  </si>
  <si>
    <r>
      <rPr>
        <sz val="11"/>
        <rFont val="方正仿宋_GBK"/>
        <family val="4"/>
        <charset val="134"/>
      </rPr>
      <t>六、债务付息支出</t>
    </r>
  </si>
  <si>
    <r>
      <rPr>
        <sz val="11"/>
        <rFont val="方正仿宋_GBK"/>
        <family val="4"/>
        <charset val="134"/>
      </rPr>
      <t>七、债务发行费用支出</t>
    </r>
  </si>
  <si>
    <r>
      <rPr>
        <sz val="12"/>
        <rFont val="方正黑体_GBK"/>
        <family val="4"/>
        <charset val="134"/>
      </rPr>
      <t>转移性收入合计</t>
    </r>
  </si>
  <si>
    <r>
      <rPr>
        <sz val="12"/>
        <rFont val="方正黑体_GBK"/>
        <family val="4"/>
        <charset val="134"/>
      </rPr>
      <t>转移性支出合计</t>
    </r>
  </si>
  <si>
    <r>
      <rPr>
        <sz val="11"/>
        <rFont val="方正仿宋_GBK"/>
        <family val="4"/>
        <charset val="134"/>
      </rPr>
      <t>一、上级补助收入</t>
    </r>
  </si>
  <si>
    <r>
      <rPr>
        <sz val="11"/>
        <rFont val="方正仿宋_GBK"/>
        <family val="4"/>
        <charset val="134"/>
      </rPr>
      <t>一、专项上解</t>
    </r>
  </si>
  <si>
    <r>
      <rPr>
        <sz val="11"/>
        <rFont val="方正仿宋_GBK"/>
        <family val="4"/>
        <charset val="134"/>
      </rPr>
      <t>二、专项债券收入</t>
    </r>
  </si>
  <si>
    <r>
      <rPr>
        <sz val="11"/>
        <rFont val="方正仿宋_GBK"/>
        <family val="4"/>
        <charset val="134"/>
      </rPr>
      <t>二、调出资金</t>
    </r>
  </si>
  <si>
    <t>三、地方政府债券转贷收入（置换）</t>
  </si>
  <si>
    <r>
      <rPr>
        <sz val="11"/>
        <rFont val="方正仿宋_GBK"/>
        <family val="4"/>
        <charset val="134"/>
      </rPr>
      <t>三、债务还本支出</t>
    </r>
  </si>
  <si>
    <t>四、上年结转</t>
  </si>
  <si>
    <r>
      <rPr>
        <sz val="11"/>
        <rFont val="方正仿宋_GBK"/>
        <family val="4"/>
        <charset val="134"/>
      </rPr>
      <t>四、结转下年</t>
    </r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</si>
</sst>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_ "/>
    <numFmt numFmtId="178" formatCode="0_);[Red]\(0\)"/>
    <numFmt numFmtId="179" formatCode="#,##0_);[Red]\(#,##0\)"/>
  </numFmts>
  <fonts count="33">
    <font>
      <sz val="11"/>
      <color theme="1"/>
      <name val="宋体"/>
      <charset val="134"/>
      <scheme val="minor"/>
    </font>
    <font>
      <sz val="14"/>
      <color indexed="8"/>
      <name val="Times New Roman"/>
      <family val="1"/>
      <charset val="0"/>
    </font>
    <font>
      <sz val="18"/>
      <color indexed="8"/>
      <name val="Times New Roman"/>
      <family val="1"/>
      <charset val="0"/>
    </font>
    <font>
      <sz val="11"/>
      <color theme="1"/>
      <name val="Times New Roman"/>
      <family val="1"/>
      <charset val="0"/>
    </font>
    <font>
      <b/>
      <sz val="12"/>
      <color indexed="8"/>
      <name val="Times New Roman"/>
      <family val="1"/>
      <charset val="0"/>
    </font>
    <font>
      <sz val="12"/>
      <name val="Times New Roman"/>
      <family val="1"/>
      <charset val="0"/>
    </font>
    <font>
      <b/>
      <sz val="12"/>
      <name val="Times New Roman"/>
      <family val="1"/>
      <charset val="0"/>
    </font>
    <font>
      <sz val="11"/>
      <name val="Times New Roman"/>
      <family val="1"/>
      <charset val="0"/>
    </font>
    <font>
      <sz val="10"/>
      <name val="Times New Roman"/>
      <family val="1"/>
      <charset val="0"/>
    </font>
    <font>
      <sz val="11"/>
      <name val="方正仿宋_GBK"/>
      <family val="4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indexed="8"/>
      <name val="方正黑体_GBK"/>
      <family val="4"/>
      <charset val="134"/>
    </font>
    <font>
      <sz val="18"/>
      <color indexed="8"/>
      <name val="方正小标宋_GBK"/>
      <family val="4"/>
      <charset val="134"/>
    </font>
    <font>
      <sz val="12"/>
      <name val="方正仿宋_GBK"/>
      <family val="4"/>
      <charset val="134"/>
    </font>
    <font>
      <sz val="12"/>
      <name val="方正黑体_GBK"/>
      <family val="4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19" fillId="2" borderId="6" applyNumberFormat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50" applyFont="1" applyFill="1" applyAlignment="1">
      <alignment horizontal="left" vertical="center"/>
    </xf>
    <xf numFmtId="0" fontId="2" fillId="0" borderId="0" xfId="50" applyFont="1" applyAlignment="1">
      <alignment horizontal="center" vertical="center"/>
    </xf>
    <xf numFmtId="0" fontId="3" fillId="0" borderId="1" xfId="50" applyFont="1" applyBorder="1" applyAlignment="1">
      <alignment vertical="center"/>
    </xf>
    <xf numFmtId="0" fontId="3" fillId="0" borderId="0" xfId="50" applyFont="1" applyBorder="1" applyAlignment="1">
      <alignment vertical="center"/>
    </xf>
    <xf numFmtId="0" fontId="4" fillId="0" borderId="0" xfId="37" applyFont="1" applyAlignment="1">
      <alignment horizontal="center" vertical="center"/>
    </xf>
    <xf numFmtId="0" fontId="5" fillId="0" borderId="0" xfId="0" applyFont="1" applyFill="1" applyBorder="1" applyAlignment="1"/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179" fontId="5" fillId="0" borderId="2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 applyProtection="1">
      <alignment vertical="center" wrapText="1"/>
    </xf>
    <xf numFmtId="176" fontId="5" fillId="0" borderId="2" xfId="0" applyNumberFormat="1" applyFont="1" applyFill="1" applyBorder="1" applyAlignment="1" applyProtection="1">
      <alignment vertical="center"/>
    </xf>
    <xf numFmtId="3" fontId="7" fillId="0" borderId="2" xfId="0" applyNumberFormat="1" applyFont="1" applyFill="1" applyBorder="1" applyAlignment="1" applyProtection="1">
      <alignment vertical="center"/>
    </xf>
    <xf numFmtId="3" fontId="8" fillId="0" borderId="2" xfId="0" applyNumberFormat="1" applyFont="1" applyFill="1" applyBorder="1" applyAlignment="1" applyProtection="1">
      <alignment vertical="center" wrapText="1"/>
    </xf>
    <xf numFmtId="177" fontId="5" fillId="0" borderId="2" xfId="0" applyNumberFormat="1" applyFont="1" applyFill="1" applyBorder="1" applyAlignment="1" applyProtection="1">
      <alignment vertical="center"/>
    </xf>
    <xf numFmtId="176" fontId="5" fillId="0" borderId="2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 applyProtection="1">
      <alignment vertical="center" wrapText="1"/>
    </xf>
    <xf numFmtId="0" fontId="5" fillId="0" borderId="2" xfId="0" applyFont="1" applyFill="1" applyBorder="1" applyAlignment="1"/>
    <xf numFmtId="3" fontId="9" fillId="0" borderId="2" xfId="0" applyNumberFormat="1" applyFont="1" applyFill="1" applyBorder="1" applyAlignment="1" applyProtection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2 2 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A1" sqref="A1:H1"/>
    </sheetView>
  </sheetViews>
  <sheetFormatPr defaultColWidth="9" defaultRowHeight="13.5" outlineLevelCol="7"/>
  <cols>
    <col min="1" max="1" width="17.875" customWidth="1"/>
    <col min="2" max="2" width="11.375" customWidth="1"/>
    <col min="3" max="3" width="11.25" customWidth="1"/>
    <col min="4" max="4" width="10.75" customWidth="1"/>
    <col min="5" max="5" width="17.875" customWidth="1"/>
    <col min="6" max="6" width="13.625" customWidth="1"/>
    <col min="7" max="7" width="14.25" customWidth="1"/>
    <col min="8" max="8" width="12.875" customWidth="1"/>
  </cols>
  <sheetData>
    <row r="1" ht="18.75" spans="1:8">
      <c r="A1" s="1" t="s">
        <v>0</v>
      </c>
      <c r="B1" s="1"/>
      <c r="C1" s="1"/>
      <c r="D1" s="1"/>
      <c r="E1" s="1"/>
      <c r="F1" s="1"/>
      <c r="G1" s="1"/>
      <c r="H1" s="1"/>
    </row>
    <row r="2" ht="24" spans="1:8">
      <c r="A2" s="2" t="s">
        <v>1</v>
      </c>
      <c r="B2" s="2"/>
      <c r="C2" s="2"/>
      <c r="D2" s="2"/>
      <c r="E2" s="2"/>
      <c r="F2" s="2"/>
      <c r="G2" s="2"/>
      <c r="H2" s="2"/>
    </row>
    <row r="3" ht="16.5" spans="1:8">
      <c r="A3" s="3"/>
      <c r="B3" s="4"/>
      <c r="C3" s="5"/>
      <c r="D3" s="5"/>
      <c r="E3" s="3"/>
      <c r="F3" s="6"/>
      <c r="G3" s="5"/>
      <c r="H3" s="7" t="s">
        <v>2</v>
      </c>
    </row>
    <row r="4" ht="16.5" spans="1:8">
      <c r="A4" s="8" t="s">
        <v>3</v>
      </c>
      <c r="B4" s="9" t="s">
        <v>4</v>
      </c>
      <c r="C4" s="9" t="s">
        <v>5</v>
      </c>
      <c r="D4" s="9" t="s">
        <v>6</v>
      </c>
      <c r="E4" s="8" t="s">
        <v>7</v>
      </c>
      <c r="F4" s="9" t="s">
        <v>4</v>
      </c>
      <c r="G4" s="9" t="s">
        <v>5</v>
      </c>
      <c r="H4" s="9" t="s">
        <v>6</v>
      </c>
    </row>
    <row r="5" ht="16.5" spans="1:8">
      <c r="A5" s="8" t="s">
        <v>8</v>
      </c>
      <c r="B5" s="10">
        <f>SUM(B6,B14)</f>
        <v>4613105</v>
      </c>
      <c r="C5" s="10">
        <f>SUM(C6,C14)</f>
        <v>-400000</v>
      </c>
      <c r="D5" s="10">
        <f>SUM(D6,D14)</f>
        <v>4213105</v>
      </c>
      <c r="E5" s="8" t="s">
        <v>9</v>
      </c>
      <c r="F5" s="10">
        <f t="shared" ref="F5:H5" si="0">F6+F14</f>
        <v>4613105</v>
      </c>
      <c r="G5" s="10">
        <f t="shared" si="0"/>
        <v>-400000</v>
      </c>
      <c r="H5" s="10">
        <f t="shared" si="0"/>
        <v>4213105</v>
      </c>
    </row>
    <row r="6" ht="16.5" spans="1:8">
      <c r="A6" s="11" t="s">
        <v>10</v>
      </c>
      <c r="B6" s="10">
        <f>SUM(B7:B10)</f>
        <v>3120000</v>
      </c>
      <c r="C6" s="10">
        <f t="shared" ref="C6:C8" si="1">D6-B6</f>
        <v>-120000</v>
      </c>
      <c r="D6" s="10">
        <f>SUM(D7:D10)</f>
        <v>3000000</v>
      </c>
      <c r="E6" s="12" t="s">
        <v>11</v>
      </c>
      <c r="F6" s="10">
        <f t="shared" ref="F6:H6" si="2">SUM(F7:F13)</f>
        <v>4311605</v>
      </c>
      <c r="G6" s="10">
        <f t="shared" si="2"/>
        <v>-1308474</v>
      </c>
      <c r="H6" s="10">
        <f t="shared" si="2"/>
        <v>3003131</v>
      </c>
    </row>
    <row r="7" ht="60" spans="1:8">
      <c r="A7" s="13" t="s">
        <v>12</v>
      </c>
      <c r="B7" s="14">
        <v>3000000</v>
      </c>
      <c r="C7" s="14">
        <f t="shared" si="1"/>
        <v>-150000</v>
      </c>
      <c r="D7" s="14">
        <v>2850000</v>
      </c>
      <c r="E7" s="13" t="s">
        <v>13</v>
      </c>
      <c r="F7" s="14">
        <v>106</v>
      </c>
      <c r="G7" s="14">
        <f t="shared" ref="G7:G13" si="3">H7-F7</f>
        <v>0</v>
      </c>
      <c r="H7" s="14">
        <v>106</v>
      </c>
    </row>
    <row r="8" ht="60" spans="1:8">
      <c r="A8" s="13" t="s">
        <v>14</v>
      </c>
      <c r="B8" s="14">
        <v>120000</v>
      </c>
      <c r="C8" s="14">
        <f t="shared" si="1"/>
        <v>30000</v>
      </c>
      <c r="D8" s="14">
        <v>150000</v>
      </c>
      <c r="E8" s="15" t="s">
        <v>15</v>
      </c>
      <c r="F8" s="14">
        <v>4046022</v>
      </c>
      <c r="G8" s="14">
        <f t="shared" si="3"/>
        <v>-1159028</v>
      </c>
      <c r="H8" s="14">
        <v>2886994</v>
      </c>
    </row>
    <row r="9" ht="15.75" spans="1:8">
      <c r="A9" s="16"/>
      <c r="B9" s="14"/>
      <c r="C9" s="14"/>
      <c r="D9" s="14"/>
      <c r="E9" s="15" t="s">
        <v>16</v>
      </c>
      <c r="F9" s="14">
        <v>64</v>
      </c>
      <c r="G9" s="14">
        <f t="shared" si="3"/>
        <v>0</v>
      </c>
      <c r="H9" s="14">
        <v>64</v>
      </c>
    </row>
    <row r="10" ht="15.75" spans="1:8">
      <c r="A10" s="16"/>
      <c r="B10" s="14"/>
      <c r="C10" s="14"/>
      <c r="D10" s="14"/>
      <c r="E10" s="15" t="s">
        <v>17</v>
      </c>
      <c r="F10" s="14">
        <v>2812</v>
      </c>
      <c r="G10" s="14">
        <f t="shared" si="3"/>
        <v>554</v>
      </c>
      <c r="H10" s="14">
        <v>3366</v>
      </c>
    </row>
    <row r="11" ht="15.75" spans="1:8">
      <c r="A11" s="16"/>
      <c r="B11" s="14"/>
      <c r="C11" s="10">
        <f t="shared" ref="C11:C18" si="4">D11-B11</f>
        <v>0</v>
      </c>
      <c r="D11" s="14"/>
      <c r="E11" s="15" t="s">
        <v>18</v>
      </c>
      <c r="F11" s="17">
        <v>150000</v>
      </c>
      <c r="G11" s="14">
        <f t="shared" si="3"/>
        <v>-150000</v>
      </c>
      <c r="H11" s="14"/>
    </row>
    <row r="12" ht="15.75" spans="1:8">
      <c r="A12" s="16"/>
      <c r="B12" s="14"/>
      <c r="C12" s="10"/>
      <c r="D12" s="14"/>
      <c r="E12" s="15" t="s">
        <v>19</v>
      </c>
      <c r="F12" s="17">
        <v>112588</v>
      </c>
      <c r="G12" s="14">
        <f t="shared" si="3"/>
        <v>0</v>
      </c>
      <c r="H12" s="14">
        <v>112588</v>
      </c>
    </row>
    <row r="13" ht="45" spans="1:8">
      <c r="A13" s="16"/>
      <c r="B13" s="14"/>
      <c r="C13" s="10">
        <f t="shared" si="4"/>
        <v>0</v>
      </c>
      <c r="D13" s="14"/>
      <c r="E13" s="13" t="s">
        <v>20</v>
      </c>
      <c r="F13" s="17">
        <v>13</v>
      </c>
      <c r="G13" s="14">
        <f t="shared" si="3"/>
        <v>0</v>
      </c>
      <c r="H13" s="14">
        <v>13</v>
      </c>
    </row>
    <row r="14" ht="16.5" spans="1:8">
      <c r="A14" s="11" t="s">
        <v>21</v>
      </c>
      <c r="B14" s="10">
        <f t="shared" ref="B14:H14" si="5">SUM(B15:B18)</f>
        <v>1493105</v>
      </c>
      <c r="C14" s="10">
        <f t="shared" si="4"/>
        <v>-280000</v>
      </c>
      <c r="D14" s="10">
        <f t="shared" si="5"/>
        <v>1213105</v>
      </c>
      <c r="E14" s="11" t="s">
        <v>22</v>
      </c>
      <c r="F14" s="10">
        <f t="shared" si="5"/>
        <v>301500</v>
      </c>
      <c r="G14" s="10">
        <f t="shared" si="5"/>
        <v>908474</v>
      </c>
      <c r="H14" s="10">
        <f t="shared" si="5"/>
        <v>1209974</v>
      </c>
    </row>
    <row r="15" ht="15.75" spans="1:8">
      <c r="A15" s="15" t="s">
        <v>23</v>
      </c>
      <c r="B15" s="14">
        <v>197800</v>
      </c>
      <c r="C15" s="14">
        <f t="shared" si="4"/>
        <v>50000</v>
      </c>
      <c r="D15" s="18">
        <v>247800</v>
      </c>
      <c r="E15" s="15" t="s">
        <v>24</v>
      </c>
      <c r="F15" s="14">
        <v>301500</v>
      </c>
      <c r="G15" s="18">
        <f t="shared" ref="G15:G18" si="6">H15-F15</f>
        <v>-15000</v>
      </c>
      <c r="H15" s="18">
        <v>286500</v>
      </c>
    </row>
    <row r="16" ht="30" spans="1:8">
      <c r="A16" s="13" t="s">
        <v>25</v>
      </c>
      <c r="B16" s="14">
        <v>1200000</v>
      </c>
      <c r="C16" s="14">
        <f t="shared" si="4"/>
        <v>-330000</v>
      </c>
      <c r="D16" s="14">
        <v>870000</v>
      </c>
      <c r="E16" s="15" t="s">
        <v>26</v>
      </c>
      <c r="F16" s="14"/>
      <c r="G16" s="18">
        <f t="shared" si="6"/>
        <v>773474</v>
      </c>
      <c r="H16" s="18">
        <v>773474</v>
      </c>
    </row>
    <row r="17" ht="60" spans="1:8">
      <c r="A17" s="19" t="s">
        <v>27</v>
      </c>
      <c r="B17" s="20"/>
      <c r="C17" s="10">
        <f t="shared" si="4"/>
        <v>0</v>
      </c>
      <c r="D17" s="14"/>
      <c r="E17" s="13" t="s">
        <v>28</v>
      </c>
      <c r="F17" s="20"/>
      <c r="G17" s="18">
        <f t="shared" si="6"/>
        <v>150000</v>
      </c>
      <c r="H17" s="14">
        <v>150000</v>
      </c>
    </row>
    <row r="18" ht="15.75" spans="1:8">
      <c r="A18" s="21" t="s">
        <v>29</v>
      </c>
      <c r="B18" s="14">
        <v>95305</v>
      </c>
      <c r="C18" s="14">
        <f t="shared" si="4"/>
        <v>0</v>
      </c>
      <c r="D18" s="18">
        <v>95305</v>
      </c>
      <c r="E18" s="15" t="s">
        <v>30</v>
      </c>
      <c r="F18" s="20"/>
      <c r="G18" s="18">
        <f t="shared" si="6"/>
        <v>0</v>
      </c>
      <c r="H18" s="18"/>
    </row>
  </sheetData>
  <mergeCells count="2">
    <mergeCell ref="A1:H1"/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下夜</cp:lastModifiedBy>
  <dcterms:created xsi:type="dcterms:W3CDTF">2020-03-31T07:50:48Z</dcterms:created>
  <dcterms:modified xsi:type="dcterms:W3CDTF">2020-03-31T08:01:40Z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